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3\2025年度\"/>
    </mc:Choice>
  </mc:AlternateContent>
  <xr:revisionPtr revIDLastSave="0" documentId="13_ncr:1_{83FF4178-67ED-423F-9B47-149434120F48}" xr6:coauthVersionLast="47" xr6:coauthVersionMax="47" xr10:uidLastSave="{00000000-0000-0000-0000-000000000000}"/>
  <bookViews>
    <workbookView xWindow="-120" yWindow="-120" windowWidth="29040" windowHeight="15720" xr2:uid="{446CC002-F2D1-4997-9E93-228E235FB43C}"/>
  </bookViews>
  <sheets>
    <sheet name="日工会　工作機械業種別受注額_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30" i="1"/>
  <c r="P5" i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3" i="1"/>
  <c r="P24" i="1"/>
  <c r="P25" i="1"/>
  <c r="P27" i="1"/>
  <c r="P28" i="1"/>
  <c r="P17" i="1" l="1"/>
  <c r="P22" i="1" s="1"/>
</calcChain>
</file>

<file path=xl/sharedStrings.xml><?xml version="1.0" encoding="utf-8"?>
<sst xmlns="http://schemas.openxmlformats.org/spreadsheetml/2006/main" count="70" uniqueCount="66">
  <si>
    <t>日工会　工作機械業種別受注額</t>
    <rPh sb="0" eb="2">
      <t>ニッコウ</t>
    </rPh>
    <rPh sb="2" eb="3">
      <t>カイ</t>
    </rPh>
    <rPh sb="4" eb="6">
      <t>コウサク</t>
    </rPh>
    <rPh sb="6" eb="8">
      <t>キカイ</t>
    </rPh>
    <rPh sb="8" eb="10">
      <t>ギョウシュ</t>
    </rPh>
    <rPh sb="10" eb="11">
      <t>ベツ</t>
    </rPh>
    <rPh sb="11" eb="13">
      <t>ジュチュウ</t>
    </rPh>
    <rPh sb="13" eb="14">
      <t>ガク</t>
    </rPh>
    <phoneticPr fontId="3"/>
  </si>
  <si>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3"/>
  </si>
  <si>
    <t>　　</t>
    <phoneticPr fontId="3"/>
  </si>
  <si>
    <t>(単位：百万円、％)</t>
  </si>
  <si>
    <t>　</t>
    <phoneticPr fontId="3"/>
  </si>
  <si>
    <t>期間</t>
    <rPh sb="0" eb="2">
      <t>キカン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</si>
  <si>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</si>
  <si>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</si>
  <si>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</si>
  <si>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</si>
  <si>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</si>
  <si>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3">
      <t>ガツブン</t>
    </rPh>
    <phoneticPr fontId="3"/>
  </si>
  <si>
    <t>7月分</t>
    <rPh sb="1" eb="2">
      <t>ガツ</t>
    </rPh>
    <rPh sb="2" eb="3">
      <t>ブン</t>
    </rPh>
    <phoneticPr fontId="3"/>
  </si>
  <si>
    <t>8月分</t>
    <rPh sb="1" eb="3">
      <t>ガツブン</t>
    </rPh>
    <phoneticPr fontId="3"/>
  </si>
  <si>
    <t>9月分</t>
    <rPh sb="1" eb="2">
      <t>ガツ</t>
    </rPh>
    <rPh sb="2" eb="3">
      <t>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</si>
  <si>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</si>
  <si>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</si>
  <si>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</si>
  <si>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計</t>
    <rPh sb="0" eb="1">
      <t>ケイ</t>
    </rPh>
    <phoneticPr fontId="3"/>
  </si>
  <si>
    <t>前月比</t>
    <rPh sb="0" eb="2">
      <t>ゼンゲツ</t>
    </rPh>
    <rPh sb="2" eb="3">
      <t>ヒ</t>
    </rPh>
    <phoneticPr fontId="3"/>
  </si>
  <si>
    <t>前　年</t>
    <rPh sb="0" eb="1">
      <t>マエ</t>
    </rPh>
    <rPh sb="2" eb="3">
      <t>トシ</t>
    </rPh>
    <phoneticPr fontId="3"/>
  </si>
  <si>
    <t>需要業種</t>
    <rPh sb="0" eb="2">
      <t>ジュヨウ</t>
    </rPh>
    <rPh sb="2" eb="4">
      <t>ギョウシュ</t>
    </rPh>
    <phoneticPr fontId="3"/>
  </si>
  <si>
    <t>同月比</t>
    <phoneticPr fontId="3"/>
  </si>
  <si>
    <t>1.</t>
    <phoneticPr fontId="3"/>
  </si>
  <si>
    <t>鉄鋼・非鉄金属</t>
    <rPh sb="0" eb="2">
      <t>テッコウ</t>
    </rPh>
    <rPh sb="3" eb="5">
      <t>ヒテツ</t>
    </rPh>
    <rPh sb="5" eb="7">
      <t>キンゾク</t>
    </rPh>
    <phoneticPr fontId="3"/>
  </si>
  <si>
    <t>2.</t>
  </si>
  <si>
    <t>金属製品</t>
    <phoneticPr fontId="3"/>
  </si>
  <si>
    <t>機械製造業</t>
    <rPh sb="0" eb="2">
      <t>キカイ</t>
    </rPh>
    <rPh sb="2" eb="4">
      <t>セイゾウ</t>
    </rPh>
    <rPh sb="4" eb="5">
      <t>ギョウ</t>
    </rPh>
    <phoneticPr fontId="3"/>
  </si>
  <si>
    <t>3.</t>
  </si>
  <si>
    <t>一般機械</t>
    <phoneticPr fontId="3"/>
  </si>
  <si>
    <t>(うち建設機械）</t>
    <rPh sb="3" eb="5">
      <t>ケンセツ</t>
    </rPh>
    <rPh sb="5" eb="7">
      <t>キカイ</t>
    </rPh>
    <phoneticPr fontId="3"/>
  </si>
  <si>
    <t xml:space="preserve"> </t>
    <phoneticPr fontId="3"/>
  </si>
  <si>
    <t>（ うち金 型 ）</t>
    <phoneticPr fontId="3"/>
  </si>
  <si>
    <t>4.</t>
    <phoneticPr fontId="3"/>
  </si>
  <si>
    <t>自動車</t>
    <phoneticPr fontId="3"/>
  </si>
  <si>
    <t>（うち自動車部品）</t>
    <phoneticPr fontId="3"/>
  </si>
  <si>
    <t>5.</t>
  </si>
  <si>
    <t>電気機械</t>
    <rPh sb="0" eb="2">
      <t>デンキ</t>
    </rPh>
    <phoneticPr fontId="3"/>
  </si>
  <si>
    <t>6.</t>
    <phoneticPr fontId="3"/>
  </si>
  <si>
    <t>精密機械</t>
    <phoneticPr fontId="3"/>
  </si>
  <si>
    <t>5</t>
    <phoneticPr fontId="3"/>
  </si>
  <si>
    <t>～6.電気・精密 計</t>
    <rPh sb="3" eb="5">
      <t>デンキ</t>
    </rPh>
    <rPh sb="6" eb="8">
      <t>セイミツ</t>
    </rPh>
    <rPh sb="9" eb="10">
      <t>ケイ</t>
    </rPh>
    <phoneticPr fontId="3"/>
  </si>
  <si>
    <t>7.</t>
    <phoneticPr fontId="3"/>
  </si>
  <si>
    <t>航空機・造船･運送用機械</t>
    <rPh sb="0" eb="3">
      <t>コウクウキ</t>
    </rPh>
    <rPh sb="4" eb="6">
      <t>ゾウセン</t>
    </rPh>
    <rPh sb="7" eb="10">
      <t>ウンソウヨウ</t>
    </rPh>
    <rPh sb="10" eb="12">
      <t>キカイ</t>
    </rPh>
    <phoneticPr fontId="3"/>
  </si>
  <si>
    <t>（うち航空機）</t>
    <rPh sb="3" eb="6">
      <t>コウクウキ</t>
    </rPh>
    <phoneticPr fontId="3"/>
  </si>
  <si>
    <t xml:space="preserve">3 </t>
    <phoneticPr fontId="3"/>
  </si>
  <si>
    <t>～7.小　　計</t>
    <rPh sb="3" eb="4">
      <t>ショウ</t>
    </rPh>
    <rPh sb="6" eb="7">
      <t>ケイ</t>
    </rPh>
    <phoneticPr fontId="3"/>
  </si>
  <si>
    <t>8.</t>
    <phoneticPr fontId="3"/>
  </si>
  <si>
    <t>その他製造業</t>
    <phoneticPr fontId="3"/>
  </si>
  <si>
    <t>9.</t>
    <phoneticPr fontId="3"/>
  </si>
  <si>
    <t>官公需・学校</t>
    <phoneticPr fontId="3"/>
  </si>
  <si>
    <t>10.</t>
    <phoneticPr fontId="3"/>
  </si>
  <si>
    <t>その他需要部門</t>
    <phoneticPr fontId="3"/>
  </si>
  <si>
    <t>11.</t>
    <phoneticPr fontId="3"/>
  </si>
  <si>
    <t>商社・代理店</t>
    <phoneticPr fontId="3"/>
  </si>
  <si>
    <t>1～11.</t>
    <phoneticPr fontId="3"/>
  </si>
  <si>
    <t>内需合計</t>
    <phoneticPr fontId="3"/>
  </si>
  <si>
    <t>12.</t>
    <phoneticPr fontId="3"/>
  </si>
  <si>
    <t>外　　需</t>
    <phoneticPr fontId="3"/>
  </si>
  <si>
    <t>1～12.</t>
    <phoneticPr fontId="3"/>
  </si>
  <si>
    <t>受注累計</t>
    <phoneticPr fontId="3"/>
  </si>
  <si>
    <t>（ 内 Ｎ Ｃ 機 ）</t>
    <phoneticPr fontId="3"/>
  </si>
  <si>
    <t>販売額</t>
    <rPh sb="0" eb="2">
      <t>ハンバイ</t>
    </rPh>
    <rPh sb="2" eb="3">
      <t>ガク</t>
    </rPh>
    <phoneticPr fontId="3"/>
  </si>
  <si>
    <t>（ 内 Ｎ Ｃ 機 ）</t>
  </si>
  <si>
    <t>受注残高</t>
    <rPh sb="0" eb="2">
      <t>ジュチュウ</t>
    </rPh>
    <rPh sb="2" eb="3">
      <t>ザン</t>
    </rPh>
    <rPh sb="3" eb="4">
      <t>ダカ</t>
    </rPh>
    <phoneticPr fontId="3"/>
  </si>
  <si>
    <t>（注）その他製造業 …… 楽器、皮革製品等の製造業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</si>
</sst>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"/>
    <numFmt numFmtId="179" formatCode="#,##0;&quot;▲ &quot;#,##0"/>
  </numFmts>
  <fonts count="13" x14ac:knownFonts="1">
    <font>
      <sz val="12"/>
      <color theme="1"/>
      <name val="BIZ UDPゴシック"/>
      <family val="2"/>
      <charset val="128"/>
    </font>
    <font>
      <b/>
      <sz val="11"/>
      <name val="游ゴシック"/>
      <family val="3"/>
      <charset val="128"/>
      <scheme val="minor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1"/>
      <color theme="9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BIZ UDP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right" vertical="center" shrinkToFit="1"/>
    </xf>
    <xf numFmtId="3" fontId="9" fillId="0" borderId="15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7" fontId="8" fillId="0" borderId="14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/>
    </xf>
    <xf numFmtId="177" fontId="8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0" fontId="8" fillId="0" borderId="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0" borderId="18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distributed" vertical="center"/>
    </xf>
    <xf numFmtId="0" fontId="10" fillId="3" borderId="14" xfId="0" applyFont="1" applyFill="1" applyBorder="1" applyAlignment="1">
      <alignment horizontal="distributed" vertical="center"/>
    </xf>
    <xf numFmtId="49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8" fontId="9" fillId="0" borderId="15" xfId="0" applyNumberFormat="1" applyFont="1" applyBorder="1" applyAlignment="1">
      <alignment horizontal="right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8" fontId="9" fillId="0" borderId="19" xfId="0" applyNumberFormat="1" applyFont="1" applyBorder="1" applyAlignment="1">
      <alignment horizontal="right" vertical="center" shrinkToFit="1"/>
    </xf>
    <xf numFmtId="178" fontId="9" fillId="3" borderId="15" xfId="0" applyNumberFormat="1" applyFont="1" applyFill="1" applyBorder="1" applyAlignment="1">
      <alignment horizontal="right" vertical="center" shrinkToFit="1"/>
    </xf>
    <xf numFmtId="38" fontId="9" fillId="0" borderId="15" xfId="2" applyFont="1" applyBorder="1" applyAlignment="1">
      <alignment horizontal="right" vertical="center" shrinkToFit="1"/>
    </xf>
    <xf numFmtId="38" fontId="8" fillId="3" borderId="14" xfId="2" applyFont="1" applyFill="1" applyBorder="1" applyAlignment="1">
      <alignment horizontal="right" vertical="center" shrinkToFit="1"/>
    </xf>
    <xf numFmtId="38" fontId="8" fillId="0" borderId="11" xfId="2" applyFont="1" applyBorder="1" applyAlignment="1">
      <alignment horizontal="right" vertical="center" shrinkToFit="1"/>
    </xf>
    <xf numFmtId="38" fontId="8" fillId="0" borderId="14" xfId="2" applyFont="1" applyBorder="1" applyAlignment="1">
      <alignment horizontal="right" vertical="center" shrinkToFit="1"/>
    </xf>
    <xf numFmtId="38" fontId="9" fillId="3" borderId="15" xfId="2" applyFont="1" applyFill="1" applyBorder="1" applyAlignment="1">
      <alignment horizontal="right" vertical="center" shrinkToFit="1"/>
    </xf>
    <xf numFmtId="38" fontId="10" fillId="3" borderId="14" xfId="2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49" fontId="8" fillId="0" borderId="16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horizontal="center" vertical="center" textRotation="255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6" xfId="1" xr:uid="{F35803B3-C66A-4209-B4A1-425520C9E33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696-6366-418C-BA51-1C07EAD81E5A}">
  <dimension ref="A1:R31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3.33203125" defaultRowHeight="18.75" x14ac:dyDescent="0.15"/>
  <cols>
    <col min="1" max="1" width="1.5" style="9" customWidth="1"/>
    <col min="2" max="2" width="1.6640625" style="9" customWidth="1"/>
    <col min="3" max="3" width="15.6640625" style="3" customWidth="1"/>
    <col min="4" max="6" width="7.75" style="3" customWidth="1"/>
    <col min="7" max="7" width="6.75" style="3" customWidth="1"/>
    <col min="8" max="11" width="5.83203125" style="3" bestFit="1" customWidth="1"/>
    <col min="12" max="12" width="5.75" style="3" customWidth="1"/>
    <col min="13" max="14" width="5.25" style="3" bestFit="1" customWidth="1"/>
    <col min="15" max="15" width="5.25" style="3" customWidth="1"/>
    <col min="16" max="16" width="6.1640625" style="10" bestFit="1" customWidth="1"/>
    <col min="17" max="17" width="5.1640625" style="11" bestFit="1" customWidth="1"/>
    <col min="18" max="18" width="7.75" style="11" customWidth="1"/>
    <col min="19" max="16384" width="3.33203125" style="3"/>
  </cols>
  <sheetData>
    <row r="1" spans="1:18" x14ac:dyDescent="0.15">
      <c r="A1" s="1" t="s">
        <v>0</v>
      </c>
      <c r="B1" s="1"/>
      <c r="C1" s="1"/>
      <c r="D1" s="1"/>
      <c r="E1" s="1"/>
      <c r="F1" s="1"/>
      <c r="G1" s="2" t="s">
        <v>1</v>
      </c>
      <c r="H1" s="1"/>
      <c r="I1" s="1"/>
      <c r="J1" s="1"/>
      <c r="L1" s="1"/>
      <c r="M1" s="1"/>
      <c r="N1" s="1"/>
      <c r="O1" s="1"/>
      <c r="P1" s="1"/>
      <c r="Q1" s="1"/>
      <c r="R1" s="1"/>
    </row>
    <row r="2" spans="1:18" x14ac:dyDescent="0.15">
      <c r="A2" s="4" t="s">
        <v>2</v>
      </c>
      <c r="B2" s="4"/>
      <c r="C2" s="4"/>
      <c r="D2" s="5">
        <v>2025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8" t="s">
        <v>3</v>
      </c>
    </row>
    <row r="3" spans="1:18" x14ac:dyDescent="0.15">
      <c r="A3" s="12" t="s">
        <v>4</v>
      </c>
      <c r="B3" s="13" t="s">
        <v>4</v>
      </c>
      <c r="C3" s="14" t="s">
        <v>5</v>
      </c>
      <c r="D3" s="80" t="s">
        <v>6</v>
      </c>
      <c r="E3" s="80" t="s">
        <v>7</v>
      </c>
      <c r="F3" s="78" t="s">
        <v>8</v>
      </c>
      <c r="G3" s="78" t="s">
        <v>9</v>
      </c>
      <c r="H3" s="80" t="s">
        <v>10</v>
      </c>
      <c r="I3" s="78" t="s">
        <v>11</v>
      </c>
      <c r="J3" s="78" t="s">
        <v>12</v>
      </c>
      <c r="K3" s="78" t="s">
        <v>13</v>
      </c>
      <c r="L3" s="80" t="s">
        <v>14</v>
      </c>
      <c r="M3" s="78" t="s">
        <v>15</v>
      </c>
      <c r="N3" s="82" t="s">
        <v>16</v>
      </c>
      <c r="O3" s="76" t="s">
        <v>17</v>
      </c>
      <c r="P3" s="65" t="s">
        <v>18</v>
      </c>
      <c r="Q3" s="67" t="s">
        <v>19</v>
      </c>
      <c r="R3" s="15" t="s">
        <v>20</v>
      </c>
    </row>
    <row r="4" spans="1:18" ht="19.5" thickBot="1" x14ac:dyDescent="0.2">
      <c r="A4" s="69" t="s">
        <v>21</v>
      </c>
      <c r="B4" s="70"/>
      <c r="C4" s="71"/>
      <c r="D4" s="81"/>
      <c r="E4" s="81"/>
      <c r="F4" s="79"/>
      <c r="G4" s="79"/>
      <c r="H4" s="81"/>
      <c r="I4" s="79"/>
      <c r="J4" s="79"/>
      <c r="K4" s="79"/>
      <c r="L4" s="81"/>
      <c r="M4" s="79"/>
      <c r="N4" s="83"/>
      <c r="O4" s="77"/>
      <c r="P4" s="66"/>
      <c r="Q4" s="68"/>
      <c r="R4" s="16" t="s">
        <v>22</v>
      </c>
    </row>
    <row r="5" spans="1:18" x14ac:dyDescent="0.15">
      <c r="A5" s="17"/>
      <c r="B5" s="18" t="s">
        <v>23</v>
      </c>
      <c r="C5" s="19" t="s">
        <v>24</v>
      </c>
      <c r="D5" s="59">
        <v>849</v>
      </c>
      <c r="E5" s="59">
        <v>836</v>
      </c>
      <c r="F5" s="61">
        <v>1917</v>
      </c>
      <c r="G5" s="61">
        <v>967</v>
      </c>
      <c r="H5" s="59">
        <v>925</v>
      </c>
      <c r="I5" s="61">
        <v>744</v>
      </c>
      <c r="J5" s="61">
        <v>1117</v>
      </c>
      <c r="K5" s="61">
        <v>1501</v>
      </c>
      <c r="L5" s="59">
        <v>1376</v>
      </c>
      <c r="M5" s="22">
        <v>1726</v>
      </c>
      <c r="N5" s="21">
        <v>769</v>
      </c>
      <c r="O5" s="20">
        <v>1741</v>
      </c>
      <c r="P5" s="61">
        <f>SUM(D5:O5)</f>
        <v>14468</v>
      </c>
      <c r="Q5" s="55">
        <v>226.4</v>
      </c>
      <c r="R5" s="55">
        <v>79.2</v>
      </c>
    </row>
    <row r="6" spans="1:18" ht="18" customHeight="1" x14ac:dyDescent="0.15">
      <c r="A6" s="23"/>
      <c r="B6" s="24" t="s">
        <v>25</v>
      </c>
      <c r="C6" s="25" t="s">
        <v>26</v>
      </c>
      <c r="D6" s="59">
        <v>3377</v>
      </c>
      <c r="E6" s="59">
        <v>2804</v>
      </c>
      <c r="F6" s="62">
        <v>4537</v>
      </c>
      <c r="G6" s="62">
        <v>2944</v>
      </c>
      <c r="H6" s="59">
        <v>2271</v>
      </c>
      <c r="I6" s="62">
        <v>4621</v>
      </c>
      <c r="J6" s="62">
        <v>2352</v>
      </c>
      <c r="K6" s="62">
        <v>2050</v>
      </c>
      <c r="L6" s="59">
        <v>3566</v>
      </c>
      <c r="M6" s="21">
        <v>2424</v>
      </c>
      <c r="N6" s="21">
        <v>1774</v>
      </c>
      <c r="O6" s="26">
        <v>2649</v>
      </c>
      <c r="P6" s="62">
        <f t="shared" ref="P6:P16" si="0">SUM(D6:O6)</f>
        <v>35369</v>
      </c>
      <c r="Q6" s="55">
        <v>149.30000000000001</v>
      </c>
      <c r="R6" s="55">
        <v>86.8</v>
      </c>
    </row>
    <row r="7" spans="1:18" x14ac:dyDescent="0.15">
      <c r="A7" s="72" t="s">
        <v>27</v>
      </c>
      <c r="B7" s="27" t="s">
        <v>28</v>
      </c>
      <c r="C7" s="28" t="s">
        <v>29</v>
      </c>
      <c r="D7" s="59">
        <v>11854</v>
      </c>
      <c r="E7" s="59">
        <v>12536</v>
      </c>
      <c r="F7" s="62">
        <v>19152</v>
      </c>
      <c r="G7" s="62">
        <v>15018</v>
      </c>
      <c r="H7" s="59">
        <v>14328</v>
      </c>
      <c r="I7" s="62">
        <v>16674</v>
      </c>
      <c r="J7" s="62">
        <v>13608</v>
      </c>
      <c r="K7" s="62">
        <v>13281</v>
      </c>
      <c r="L7" s="59">
        <v>16110</v>
      </c>
      <c r="M7" s="21">
        <v>14485</v>
      </c>
      <c r="N7" s="21">
        <v>12998</v>
      </c>
      <c r="O7" s="26">
        <v>15837</v>
      </c>
      <c r="P7" s="62">
        <f t="shared" si="0"/>
        <v>175881</v>
      </c>
      <c r="Q7" s="55">
        <v>121.8</v>
      </c>
      <c r="R7" s="55">
        <v>105.1</v>
      </c>
    </row>
    <row r="8" spans="1:18" ht="18.75" customHeight="1" x14ac:dyDescent="0.15">
      <c r="A8" s="72"/>
      <c r="B8" s="29"/>
      <c r="C8" s="30" t="s">
        <v>30</v>
      </c>
      <c r="D8" s="59">
        <v>744</v>
      </c>
      <c r="E8" s="59">
        <v>438</v>
      </c>
      <c r="F8" s="62">
        <v>1622</v>
      </c>
      <c r="G8" s="62">
        <v>1547</v>
      </c>
      <c r="H8" s="59">
        <v>903</v>
      </c>
      <c r="I8" s="62">
        <v>679</v>
      </c>
      <c r="J8" s="62">
        <v>292</v>
      </c>
      <c r="K8" s="62">
        <v>753</v>
      </c>
      <c r="L8" s="59">
        <v>651</v>
      </c>
      <c r="M8" s="22">
        <v>688</v>
      </c>
      <c r="N8" s="22">
        <v>769</v>
      </c>
      <c r="O8" s="26">
        <v>362</v>
      </c>
      <c r="P8" s="62">
        <f t="shared" si="0"/>
        <v>9448</v>
      </c>
      <c r="Q8" s="55">
        <v>47.1</v>
      </c>
      <c r="R8" s="55">
        <v>133.6</v>
      </c>
    </row>
    <row r="9" spans="1:18" x14ac:dyDescent="0.15">
      <c r="A9" s="72"/>
      <c r="B9" s="31" t="s">
        <v>31</v>
      </c>
      <c r="C9" s="32" t="s">
        <v>32</v>
      </c>
      <c r="D9" s="59">
        <v>896</v>
      </c>
      <c r="E9" s="59">
        <v>1220</v>
      </c>
      <c r="F9" s="62">
        <v>1200</v>
      </c>
      <c r="G9" s="62">
        <v>1398</v>
      </c>
      <c r="H9" s="59">
        <v>1080</v>
      </c>
      <c r="I9" s="62">
        <v>1251</v>
      </c>
      <c r="J9" s="62">
        <v>1629</v>
      </c>
      <c r="K9" s="62">
        <v>1016</v>
      </c>
      <c r="L9" s="59">
        <v>1520</v>
      </c>
      <c r="M9" s="21">
        <v>1458</v>
      </c>
      <c r="N9" s="21">
        <v>1633</v>
      </c>
      <c r="O9" s="26">
        <v>1742</v>
      </c>
      <c r="P9" s="62">
        <f t="shared" si="0"/>
        <v>16043</v>
      </c>
      <c r="Q9" s="55">
        <v>106.7</v>
      </c>
      <c r="R9" s="55">
        <v>208.4</v>
      </c>
    </row>
    <row r="10" spans="1:18" x14ac:dyDescent="0.15">
      <c r="A10" s="72"/>
      <c r="B10" s="27" t="s">
        <v>33</v>
      </c>
      <c r="C10" s="28" t="s">
        <v>34</v>
      </c>
      <c r="D10" s="59">
        <v>5973</v>
      </c>
      <c r="E10" s="59">
        <v>6989</v>
      </c>
      <c r="F10" s="62">
        <v>11929</v>
      </c>
      <c r="G10" s="62">
        <v>5267</v>
      </c>
      <c r="H10" s="59">
        <v>4783</v>
      </c>
      <c r="I10" s="62">
        <v>6923</v>
      </c>
      <c r="J10" s="62">
        <v>8026</v>
      </c>
      <c r="K10" s="62">
        <v>6107</v>
      </c>
      <c r="L10" s="59">
        <v>7075</v>
      </c>
      <c r="M10" s="21">
        <v>8223</v>
      </c>
      <c r="N10" s="21">
        <v>6723</v>
      </c>
      <c r="O10" s="26">
        <v>9055</v>
      </c>
      <c r="P10" s="62">
        <f t="shared" si="0"/>
        <v>87073</v>
      </c>
      <c r="Q10" s="55">
        <v>134.69999999999999</v>
      </c>
      <c r="R10" s="55">
        <v>104.7</v>
      </c>
    </row>
    <row r="11" spans="1:18" x14ac:dyDescent="0.15">
      <c r="A11" s="72"/>
      <c r="B11" s="29" t="s">
        <v>31</v>
      </c>
      <c r="C11" s="33" t="s">
        <v>35</v>
      </c>
      <c r="D11" s="59">
        <v>3675</v>
      </c>
      <c r="E11" s="59">
        <v>5361</v>
      </c>
      <c r="F11" s="62">
        <v>7161</v>
      </c>
      <c r="G11" s="62">
        <v>3256</v>
      </c>
      <c r="H11" s="59">
        <v>3436</v>
      </c>
      <c r="I11" s="62">
        <v>4304</v>
      </c>
      <c r="J11" s="62">
        <v>5522</v>
      </c>
      <c r="K11" s="62">
        <v>4558</v>
      </c>
      <c r="L11" s="59">
        <v>5080</v>
      </c>
      <c r="M11" s="21">
        <v>4342</v>
      </c>
      <c r="N11" s="21">
        <v>4251</v>
      </c>
      <c r="O11" s="26">
        <v>5930</v>
      </c>
      <c r="P11" s="62">
        <f>SUM(D11:O11)</f>
        <v>56876</v>
      </c>
      <c r="Q11" s="55">
        <v>139.5</v>
      </c>
      <c r="R11" s="55">
        <v>112.8</v>
      </c>
    </row>
    <row r="12" spans="1:18" x14ac:dyDescent="0.15">
      <c r="A12" s="72"/>
      <c r="B12" s="34" t="s">
        <v>36</v>
      </c>
      <c r="C12" s="25" t="s">
        <v>37</v>
      </c>
      <c r="D12" s="59">
        <v>1919</v>
      </c>
      <c r="E12" s="59">
        <v>1503</v>
      </c>
      <c r="F12" s="62">
        <v>3509</v>
      </c>
      <c r="G12" s="62">
        <v>2918</v>
      </c>
      <c r="H12" s="59">
        <v>3304</v>
      </c>
      <c r="I12" s="62">
        <v>3996</v>
      </c>
      <c r="J12" s="62">
        <v>2189</v>
      </c>
      <c r="K12" s="62">
        <v>2066</v>
      </c>
      <c r="L12" s="59">
        <v>3507</v>
      </c>
      <c r="M12" s="21">
        <v>2730</v>
      </c>
      <c r="N12" s="21">
        <v>2514</v>
      </c>
      <c r="O12" s="26">
        <v>1745</v>
      </c>
      <c r="P12" s="62">
        <f t="shared" si="0"/>
        <v>31900</v>
      </c>
      <c r="Q12" s="55">
        <v>69.400000000000006</v>
      </c>
      <c r="R12" s="55">
        <v>64.2</v>
      </c>
    </row>
    <row r="13" spans="1:18" x14ac:dyDescent="0.15">
      <c r="A13" s="72"/>
      <c r="B13" s="34" t="s">
        <v>38</v>
      </c>
      <c r="C13" s="25" t="s">
        <v>39</v>
      </c>
      <c r="D13" s="59">
        <v>2411</v>
      </c>
      <c r="E13" s="59">
        <v>1738</v>
      </c>
      <c r="F13" s="62">
        <v>1828</v>
      </c>
      <c r="G13" s="62">
        <v>1910</v>
      </c>
      <c r="H13" s="59">
        <v>1519</v>
      </c>
      <c r="I13" s="62">
        <v>1865</v>
      </c>
      <c r="J13" s="62">
        <v>1843</v>
      </c>
      <c r="K13" s="62">
        <v>1263</v>
      </c>
      <c r="L13" s="59">
        <v>1861</v>
      </c>
      <c r="M13" s="21">
        <v>1231</v>
      </c>
      <c r="N13" s="21">
        <v>978</v>
      </c>
      <c r="O13" s="26">
        <v>2179</v>
      </c>
      <c r="P13" s="62">
        <f t="shared" si="0"/>
        <v>20626</v>
      </c>
      <c r="Q13" s="55">
        <v>222.8</v>
      </c>
      <c r="R13" s="55">
        <v>102.2</v>
      </c>
    </row>
    <row r="14" spans="1:18" x14ac:dyDescent="0.15">
      <c r="A14" s="72"/>
      <c r="B14" s="35" t="s">
        <v>40</v>
      </c>
      <c r="C14" s="36" t="s">
        <v>41</v>
      </c>
      <c r="D14" s="63">
        <v>4330</v>
      </c>
      <c r="E14" s="63">
        <v>3241</v>
      </c>
      <c r="F14" s="60">
        <v>5337</v>
      </c>
      <c r="G14" s="60">
        <v>4828</v>
      </c>
      <c r="H14" s="63">
        <v>4823</v>
      </c>
      <c r="I14" s="60">
        <v>5861</v>
      </c>
      <c r="J14" s="60">
        <v>4032</v>
      </c>
      <c r="K14" s="60">
        <v>3329</v>
      </c>
      <c r="L14" s="60">
        <v>5368</v>
      </c>
      <c r="M14" s="38">
        <v>3961</v>
      </c>
      <c r="N14" s="38">
        <v>3492</v>
      </c>
      <c r="O14" s="37">
        <v>3924</v>
      </c>
      <c r="P14" s="60">
        <f t="shared" si="0"/>
        <v>52526</v>
      </c>
      <c r="Q14" s="58">
        <v>112.4</v>
      </c>
      <c r="R14" s="58">
        <v>80.900000000000006</v>
      </c>
    </row>
    <row r="15" spans="1:18" x14ac:dyDescent="0.15">
      <c r="A15" s="73"/>
      <c r="B15" s="27" t="s">
        <v>42</v>
      </c>
      <c r="C15" s="39" t="s">
        <v>43</v>
      </c>
      <c r="D15" s="59">
        <v>2038</v>
      </c>
      <c r="E15" s="59">
        <v>4189</v>
      </c>
      <c r="F15" s="62">
        <v>3111</v>
      </c>
      <c r="G15" s="62">
        <v>1945</v>
      </c>
      <c r="H15" s="59">
        <v>2893</v>
      </c>
      <c r="I15" s="62">
        <v>1740</v>
      </c>
      <c r="J15" s="62">
        <v>2274</v>
      </c>
      <c r="K15" s="62">
        <v>2580</v>
      </c>
      <c r="L15" s="59">
        <v>6453</v>
      </c>
      <c r="M15" s="21">
        <v>1862</v>
      </c>
      <c r="N15" s="21">
        <v>3244</v>
      </c>
      <c r="O15" s="26">
        <v>2989</v>
      </c>
      <c r="P15" s="62">
        <f t="shared" si="0"/>
        <v>35318</v>
      </c>
      <c r="Q15" s="55">
        <v>92.1</v>
      </c>
      <c r="R15" s="55">
        <v>103</v>
      </c>
    </row>
    <row r="16" spans="1:18" x14ac:dyDescent="0.15">
      <c r="A16" s="73"/>
      <c r="B16" s="31"/>
      <c r="C16" s="40" t="s">
        <v>44</v>
      </c>
      <c r="D16" s="59">
        <v>682</v>
      </c>
      <c r="E16" s="59">
        <v>2218</v>
      </c>
      <c r="F16" s="62">
        <v>1675</v>
      </c>
      <c r="G16" s="62">
        <v>844</v>
      </c>
      <c r="H16" s="59">
        <v>1869</v>
      </c>
      <c r="I16" s="62">
        <v>694</v>
      </c>
      <c r="J16" s="62">
        <v>1442</v>
      </c>
      <c r="K16" s="62">
        <v>1480</v>
      </c>
      <c r="L16" s="59">
        <v>3443</v>
      </c>
      <c r="M16" s="21">
        <v>923</v>
      </c>
      <c r="N16" s="22">
        <v>1328</v>
      </c>
      <c r="O16" s="26">
        <v>1161</v>
      </c>
      <c r="P16" s="62">
        <f t="shared" si="0"/>
        <v>17759</v>
      </c>
      <c r="Q16" s="55">
        <v>87.4</v>
      </c>
      <c r="R16" s="55">
        <v>63.5</v>
      </c>
    </row>
    <row r="17" spans="1:18" x14ac:dyDescent="0.15">
      <c r="A17" s="73"/>
      <c r="B17" s="41" t="s">
        <v>45</v>
      </c>
      <c r="C17" s="36" t="s">
        <v>46</v>
      </c>
      <c r="D17" s="63">
        <v>24195</v>
      </c>
      <c r="E17" s="63">
        <v>26955</v>
      </c>
      <c r="F17" s="60">
        <v>39529</v>
      </c>
      <c r="G17" s="60">
        <v>27058</v>
      </c>
      <c r="H17" s="63">
        <v>26827</v>
      </c>
      <c r="I17" s="60">
        <v>31198</v>
      </c>
      <c r="J17" s="60">
        <v>27940</v>
      </c>
      <c r="K17" s="60">
        <v>25297</v>
      </c>
      <c r="L17" s="60">
        <v>35006</v>
      </c>
      <c r="M17" s="38">
        <v>28531</v>
      </c>
      <c r="N17" s="38">
        <v>26457</v>
      </c>
      <c r="O17" s="37">
        <v>31805</v>
      </c>
      <c r="P17" s="60">
        <f t="shared" ref="P17" si="1">SUM(P7,P10,P14,P15)</f>
        <v>350798</v>
      </c>
      <c r="Q17" s="58">
        <v>120.2</v>
      </c>
      <c r="R17" s="58">
        <v>101.1</v>
      </c>
    </row>
    <row r="18" spans="1:18" x14ac:dyDescent="0.15">
      <c r="A18" s="42"/>
      <c r="B18" s="24" t="s">
        <v>47</v>
      </c>
      <c r="C18" s="25" t="s">
        <v>48</v>
      </c>
      <c r="D18" s="59">
        <v>2513</v>
      </c>
      <c r="E18" s="59">
        <v>1840</v>
      </c>
      <c r="F18" s="62">
        <v>1568</v>
      </c>
      <c r="G18" s="62">
        <v>1907</v>
      </c>
      <c r="H18" s="59">
        <v>1731</v>
      </c>
      <c r="I18" s="62">
        <v>1508</v>
      </c>
      <c r="J18" s="62">
        <v>1898</v>
      </c>
      <c r="K18" s="62">
        <v>1441</v>
      </c>
      <c r="L18" s="59">
        <v>1767</v>
      </c>
      <c r="M18" s="21">
        <v>1315</v>
      </c>
      <c r="N18" s="21">
        <v>1257</v>
      </c>
      <c r="O18" s="26">
        <v>2255</v>
      </c>
      <c r="P18" s="62">
        <f>SUM(D18:O18)</f>
        <v>21000</v>
      </c>
      <c r="Q18" s="55">
        <v>179.4</v>
      </c>
      <c r="R18" s="55">
        <v>124.4</v>
      </c>
    </row>
    <row r="19" spans="1:18" x14ac:dyDescent="0.15">
      <c r="A19" s="42"/>
      <c r="B19" s="24" t="s">
        <v>49</v>
      </c>
      <c r="C19" s="25" t="s">
        <v>50</v>
      </c>
      <c r="D19" s="59">
        <v>48</v>
      </c>
      <c r="E19" s="59">
        <v>151</v>
      </c>
      <c r="F19" s="62">
        <v>134</v>
      </c>
      <c r="G19" s="62">
        <v>105</v>
      </c>
      <c r="H19" s="59">
        <v>206</v>
      </c>
      <c r="I19" s="62">
        <v>234</v>
      </c>
      <c r="J19" s="62">
        <v>370</v>
      </c>
      <c r="K19" s="62">
        <v>453</v>
      </c>
      <c r="L19" s="59">
        <v>329</v>
      </c>
      <c r="M19" s="22">
        <v>612</v>
      </c>
      <c r="N19" s="22">
        <v>628</v>
      </c>
      <c r="O19" s="26">
        <v>245</v>
      </c>
      <c r="P19" s="62">
        <f>SUM(D19:O19)</f>
        <v>3515</v>
      </c>
      <c r="Q19" s="55">
        <v>39</v>
      </c>
      <c r="R19" s="55">
        <v>189.9</v>
      </c>
    </row>
    <row r="20" spans="1:18" x14ac:dyDescent="0.15">
      <c r="A20" s="42"/>
      <c r="B20" s="24" t="s">
        <v>51</v>
      </c>
      <c r="C20" s="43" t="s">
        <v>52</v>
      </c>
      <c r="D20" s="59">
        <v>709</v>
      </c>
      <c r="E20" s="59">
        <v>944</v>
      </c>
      <c r="F20" s="62">
        <v>1152</v>
      </c>
      <c r="G20" s="62">
        <v>1011</v>
      </c>
      <c r="H20" s="59">
        <v>784</v>
      </c>
      <c r="I20" s="62">
        <v>1106</v>
      </c>
      <c r="J20" s="62">
        <v>1460</v>
      </c>
      <c r="K20" s="62">
        <v>867</v>
      </c>
      <c r="L20" s="59">
        <v>1128</v>
      </c>
      <c r="M20" s="22">
        <v>883</v>
      </c>
      <c r="N20" s="22">
        <v>700</v>
      </c>
      <c r="O20" s="26">
        <v>769</v>
      </c>
      <c r="P20" s="62">
        <f>SUM(D20:O20)</f>
        <v>11513</v>
      </c>
      <c r="Q20" s="55">
        <v>109.9</v>
      </c>
      <c r="R20" s="55">
        <v>85.1</v>
      </c>
    </row>
    <row r="21" spans="1:18" x14ac:dyDescent="0.15">
      <c r="A21" s="42"/>
      <c r="B21" s="24" t="s">
        <v>53</v>
      </c>
      <c r="C21" s="25" t="s">
        <v>54</v>
      </c>
      <c r="D21" s="59">
        <v>305</v>
      </c>
      <c r="E21" s="59">
        <v>237</v>
      </c>
      <c r="F21" s="62">
        <v>427</v>
      </c>
      <c r="G21" s="62">
        <v>387</v>
      </c>
      <c r="H21" s="59">
        <v>272</v>
      </c>
      <c r="I21" s="62">
        <v>458</v>
      </c>
      <c r="J21" s="62">
        <v>309</v>
      </c>
      <c r="K21" s="62">
        <v>286</v>
      </c>
      <c r="L21" s="59">
        <v>473</v>
      </c>
      <c r="M21" s="22">
        <v>202</v>
      </c>
      <c r="N21" s="22">
        <v>402</v>
      </c>
      <c r="O21" s="26">
        <v>441</v>
      </c>
      <c r="P21" s="62">
        <f>SUM(D21:O21)</f>
        <v>4199</v>
      </c>
      <c r="Q21" s="55">
        <v>109.7</v>
      </c>
      <c r="R21" s="55">
        <v>124.2</v>
      </c>
    </row>
    <row r="22" spans="1:18" x14ac:dyDescent="0.15">
      <c r="A22" s="74" t="s">
        <v>55</v>
      </c>
      <c r="B22" s="75"/>
      <c r="C22" s="44" t="s">
        <v>56</v>
      </c>
      <c r="D22" s="63">
        <v>31996</v>
      </c>
      <c r="E22" s="63">
        <v>33767</v>
      </c>
      <c r="F22" s="60">
        <v>49264</v>
      </c>
      <c r="G22" s="60">
        <v>34379</v>
      </c>
      <c r="H22" s="63">
        <v>33016</v>
      </c>
      <c r="I22" s="60">
        <v>39869</v>
      </c>
      <c r="J22" s="64">
        <v>35446</v>
      </c>
      <c r="K22" s="64">
        <v>31895</v>
      </c>
      <c r="L22" s="60">
        <v>43645</v>
      </c>
      <c r="M22" s="38">
        <v>35693</v>
      </c>
      <c r="N22" s="38">
        <v>31987</v>
      </c>
      <c r="O22" s="37">
        <v>39905</v>
      </c>
      <c r="P22" s="60">
        <f t="shared" ref="P22" si="2">SUM(P5:P6,P17:P21)</f>
        <v>440862</v>
      </c>
      <c r="Q22" s="58">
        <v>124.8</v>
      </c>
      <c r="R22" s="58">
        <v>100</v>
      </c>
    </row>
    <row r="23" spans="1:18" x14ac:dyDescent="0.15">
      <c r="A23" s="42"/>
      <c r="B23" s="24" t="s">
        <v>57</v>
      </c>
      <c r="C23" s="25" t="s">
        <v>58</v>
      </c>
      <c r="D23" s="59">
        <v>84150</v>
      </c>
      <c r="E23" s="59">
        <v>84431</v>
      </c>
      <c r="F23" s="62">
        <v>101837</v>
      </c>
      <c r="G23" s="62">
        <v>95835</v>
      </c>
      <c r="H23" s="59">
        <v>95702</v>
      </c>
      <c r="I23" s="62">
        <v>93294</v>
      </c>
      <c r="J23" s="62">
        <v>92911</v>
      </c>
      <c r="K23" s="62">
        <v>88277</v>
      </c>
      <c r="L23" s="59">
        <v>95501</v>
      </c>
      <c r="M23" s="21">
        <v>107763</v>
      </c>
      <c r="N23" s="21">
        <v>105018</v>
      </c>
      <c r="O23" s="26">
        <v>118738</v>
      </c>
      <c r="P23" s="62">
        <f>SUM(D23:O23)</f>
        <v>1163457</v>
      </c>
      <c r="Q23" s="55">
        <v>113.1</v>
      </c>
      <c r="R23" s="55">
        <v>115.1</v>
      </c>
    </row>
    <row r="24" spans="1:18" x14ac:dyDescent="0.15">
      <c r="A24" s="74" t="s">
        <v>59</v>
      </c>
      <c r="B24" s="75"/>
      <c r="C24" s="36" t="s">
        <v>60</v>
      </c>
      <c r="D24" s="63">
        <v>116146</v>
      </c>
      <c r="E24" s="63">
        <v>118198</v>
      </c>
      <c r="F24" s="60">
        <v>151101</v>
      </c>
      <c r="G24" s="60">
        <v>130214</v>
      </c>
      <c r="H24" s="63">
        <v>128718</v>
      </c>
      <c r="I24" s="60">
        <v>133163</v>
      </c>
      <c r="J24" s="60">
        <v>128357</v>
      </c>
      <c r="K24" s="60">
        <v>120172</v>
      </c>
      <c r="L24" s="60">
        <v>139146</v>
      </c>
      <c r="M24" s="38">
        <v>143456</v>
      </c>
      <c r="N24" s="38">
        <v>137005</v>
      </c>
      <c r="O24" s="37">
        <v>158643</v>
      </c>
      <c r="P24" s="60">
        <f>SUM(D24:O24)</f>
        <v>1604319</v>
      </c>
      <c r="Q24" s="58">
        <v>115.8</v>
      </c>
      <c r="R24" s="58">
        <v>110.9</v>
      </c>
    </row>
    <row r="25" spans="1:18" x14ac:dyDescent="0.15">
      <c r="A25" s="42"/>
      <c r="B25" s="45"/>
      <c r="C25" s="46" t="s">
        <v>61</v>
      </c>
      <c r="D25" s="59">
        <v>113797</v>
      </c>
      <c r="E25" s="59">
        <v>116010</v>
      </c>
      <c r="F25" s="62">
        <v>148942</v>
      </c>
      <c r="G25" s="62">
        <v>128635</v>
      </c>
      <c r="H25" s="59">
        <v>126457</v>
      </c>
      <c r="I25" s="62">
        <v>131068</v>
      </c>
      <c r="J25" s="62">
        <v>126016</v>
      </c>
      <c r="K25" s="62">
        <v>118873</v>
      </c>
      <c r="L25" s="59">
        <v>137442</v>
      </c>
      <c r="M25" s="21">
        <v>141260</v>
      </c>
      <c r="N25" s="21">
        <v>135124</v>
      </c>
      <c r="O25" s="26">
        <v>155615</v>
      </c>
      <c r="P25" s="62">
        <f>SUM(D25:O25)</f>
        <v>1579239</v>
      </c>
      <c r="Q25" s="55">
        <v>115.2</v>
      </c>
      <c r="R25" s="55">
        <v>110.5</v>
      </c>
    </row>
    <row r="26" spans="1:18" x14ac:dyDescent="0.15">
      <c r="A26" s="47"/>
      <c r="B26" s="47"/>
      <c r="C26" s="46" t="s">
        <v>31</v>
      </c>
      <c r="D26" s="21"/>
      <c r="E26" s="48"/>
      <c r="F26" s="48"/>
      <c r="G26" s="48"/>
      <c r="H26" s="48"/>
      <c r="I26" s="48"/>
      <c r="J26" s="48"/>
      <c r="K26" s="48"/>
      <c r="L26" s="48"/>
      <c r="M26" s="49"/>
      <c r="N26" s="48"/>
      <c r="O26" s="48"/>
      <c r="P26" s="56"/>
      <c r="Q26" s="57"/>
      <c r="R26" s="57"/>
    </row>
    <row r="27" spans="1:18" x14ac:dyDescent="0.15">
      <c r="A27" s="50"/>
      <c r="B27" s="51"/>
      <c r="C27" s="28" t="s">
        <v>62</v>
      </c>
      <c r="D27" s="59">
        <v>111314</v>
      </c>
      <c r="E27" s="59">
        <v>130914</v>
      </c>
      <c r="F27" s="62">
        <v>218642</v>
      </c>
      <c r="G27" s="62">
        <v>126854</v>
      </c>
      <c r="H27" s="59">
        <v>111352</v>
      </c>
      <c r="I27" s="62">
        <v>128768</v>
      </c>
      <c r="J27" s="62">
        <v>120168</v>
      </c>
      <c r="K27" s="62">
        <v>116136</v>
      </c>
      <c r="L27" s="59">
        <v>135273</v>
      </c>
      <c r="M27" s="21">
        <v>119967</v>
      </c>
      <c r="N27" s="21">
        <v>133711</v>
      </c>
      <c r="O27" s="26">
        <v>180106</v>
      </c>
      <c r="P27" s="62">
        <f t="shared" ref="P27:P30" si="3">SUM(D27:O27)</f>
        <v>1633205</v>
      </c>
      <c r="Q27" s="55">
        <v>134.69999999999999</v>
      </c>
      <c r="R27" s="55">
        <v>107</v>
      </c>
    </row>
    <row r="28" spans="1:18" x14ac:dyDescent="0.15">
      <c r="A28" s="17"/>
      <c r="B28" s="52"/>
      <c r="C28" s="53" t="s">
        <v>63</v>
      </c>
      <c r="D28" s="59">
        <v>109921</v>
      </c>
      <c r="E28" s="59">
        <v>129060</v>
      </c>
      <c r="F28" s="62">
        <v>215737</v>
      </c>
      <c r="G28" s="62">
        <v>125346</v>
      </c>
      <c r="H28" s="59">
        <v>110034</v>
      </c>
      <c r="I28" s="62">
        <v>126383</v>
      </c>
      <c r="J28" s="62">
        <v>118559</v>
      </c>
      <c r="K28" s="62">
        <v>114545</v>
      </c>
      <c r="L28" s="59">
        <v>132435</v>
      </c>
      <c r="M28" s="21">
        <v>118162</v>
      </c>
      <c r="N28" s="21">
        <v>132034</v>
      </c>
      <c r="O28" s="26">
        <v>175030</v>
      </c>
      <c r="P28" s="62">
        <f t="shared" si="3"/>
        <v>1607246</v>
      </c>
      <c r="Q28" s="55">
        <v>132.6</v>
      </c>
      <c r="R28" s="55">
        <v>105.1</v>
      </c>
    </row>
    <row r="29" spans="1:18" x14ac:dyDescent="0.15">
      <c r="A29" s="50"/>
      <c r="B29" s="51"/>
      <c r="C29" s="28" t="s">
        <v>64</v>
      </c>
      <c r="D29" s="59">
        <v>772657</v>
      </c>
      <c r="E29" s="59">
        <v>759941</v>
      </c>
      <c r="F29" s="62">
        <v>692400</v>
      </c>
      <c r="G29" s="62">
        <v>695760</v>
      </c>
      <c r="H29" s="59">
        <v>713126</v>
      </c>
      <c r="I29" s="62">
        <v>717521</v>
      </c>
      <c r="J29" s="62">
        <v>725104</v>
      </c>
      <c r="K29" s="62">
        <v>729202</v>
      </c>
      <c r="L29" s="59">
        <v>732958</v>
      </c>
      <c r="M29" s="21">
        <v>756481</v>
      </c>
      <c r="N29" s="21">
        <v>759478</v>
      </c>
      <c r="O29" s="26">
        <v>757430</v>
      </c>
      <c r="P29" s="62">
        <f t="shared" si="3"/>
        <v>8812058</v>
      </c>
      <c r="Q29" s="55">
        <v>99.7</v>
      </c>
      <c r="R29" s="55">
        <v>98.6</v>
      </c>
    </row>
    <row r="30" spans="1:18" x14ac:dyDescent="0.15">
      <c r="A30" s="17"/>
      <c r="B30" s="52"/>
      <c r="C30" s="53" t="s">
        <v>63</v>
      </c>
      <c r="D30" s="59">
        <v>750146</v>
      </c>
      <c r="E30" s="59">
        <v>737096</v>
      </c>
      <c r="F30" s="62">
        <v>670301</v>
      </c>
      <c r="G30" s="62">
        <v>673590</v>
      </c>
      <c r="H30" s="59">
        <v>690013</v>
      </c>
      <c r="I30" s="62">
        <v>694698</v>
      </c>
      <c r="J30" s="62">
        <v>701549</v>
      </c>
      <c r="K30" s="62">
        <v>705939</v>
      </c>
      <c r="L30" s="59">
        <v>710829</v>
      </c>
      <c r="M30" s="21">
        <v>733961</v>
      </c>
      <c r="N30" s="21">
        <v>736754</v>
      </c>
      <c r="O30" s="26">
        <v>736066</v>
      </c>
      <c r="P30" s="62">
        <f t="shared" si="3"/>
        <v>8540942</v>
      </c>
      <c r="Q30" s="55">
        <v>99.9</v>
      </c>
      <c r="R30" s="55">
        <v>98.6</v>
      </c>
    </row>
    <row r="31" spans="1:18" ht="19.5" x14ac:dyDescent="0.15">
      <c r="A31" s="54" t="s">
        <v>65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</sheetData>
  <mergeCells count="18">
    <mergeCell ref="A24:B2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  <mergeCell ref="P3:P4"/>
    <mergeCell ref="Q3:Q4"/>
    <mergeCell ref="A4:C4"/>
    <mergeCell ref="A7:A17"/>
    <mergeCell ref="A22:B22"/>
    <mergeCell ref="N3:N4"/>
    <mergeCell ref="O3:O4"/>
  </mergeCells>
  <phoneticPr fontId="2"/>
  <dataValidations count="1">
    <dataValidation imeMode="off" allowBlank="1" showInputMessage="1" showErrorMessage="1" sqref="D5:R30" xr:uid="{E2474F34-C1F0-4F07-B208-EB5B0FD245E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日工会　工作機械業種別受注額_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和彦 中島</dc:creator>
  <cp:lastModifiedBy>和彦 中島</cp:lastModifiedBy>
  <dcterms:created xsi:type="dcterms:W3CDTF">2024-06-25T07:38:01Z</dcterms:created>
  <dcterms:modified xsi:type="dcterms:W3CDTF">2026-01-27T07:49:55Z</dcterms:modified>
</cp:coreProperties>
</file>