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1\2025年度\"/>
    </mc:Choice>
  </mc:AlternateContent>
  <xr:revisionPtr revIDLastSave="0" documentId="13_ncr:1_{FD4D2E80-26E1-4EEF-BF79-EE8021628B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日工会受注(月)" sheetId="93" r:id="rId1"/>
    <sheet name="日工会受注(四半期)" sheetId="89" r:id="rId2"/>
    <sheet name="日工会受注(年)" sheetId="86" r:id="rId3"/>
    <sheet name="日工会受注(年度)" sheetId="88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93" l="1"/>
  <c r="D65" i="93" s="1"/>
  <c r="H65" i="93"/>
  <c r="I44" i="93"/>
  <c r="F65" i="93"/>
  <c r="D45" i="93"/>
  <c r="G44" i="93"/>
  <c r="E44" i="93"/>
  <c r="F44" i="93"/>
  <c r="D44" i="93"/>
  <c r="D36" i="89"/>
  <c r="H36" i="89"/>
  <c r="F36" i="89"/>
  <c r="D35" i="89"/>
  <c r="H7" i="88"/>
  <c r="F7" i="88"/>
  <c r="D7" i="88"/>
</calcChain>
</file>

<file path=xl/sharedStrings.xml><?xml version="1.0" encoding="utf-8"?>
<sst xmlns="http://schemas.openxmlformats.org/spreadsheetml/2006/main" count="199" uniqueCount="78">
  <si>
    <t xml:space="preserve"> </t>
  </si>
  <si>
    <t>受　　　注</t>
  </si>
  <si>
    <t>年・期・月</t>
  </si>
  <si>
    <t>受注総額</t>
  </si>
  <si>
    <t>前年比</t>
  </si>
  <si>
    <t>内   需</t>
  </si>
  <si>
    <t>外   需</t>
  </si>
  <si>
    <t>百万円</t>
  </si>
  <si>
    <t>％</t>
  </si>
  <si>
    <t xml:space="preserve"> 1-3</t>
    <phoneticPr fontId="4"/>
  </si>
  <si>
    <t>年</t>
    <rPh sb="0" eb="1">
      <t>ネン</t>
    </rPh>
    <phoneticPr fontId="4"/>
  </si>
  <si>
    <t>年度</t>
    <rPh sb="1" eb="2">
      <t>ド</t>
    </rPh>
    <phoneticPr fontId="4"/>
  </si>
  <si>
    <t>年</t>
    <phoneticPr fontId="4"/>
  </si>
  <si>
    <t>月</t>
    <phoneticPr fontId="4"/>
  </si>
  <si>
    <t>　　　Ⅱ</t>
  </si>
  <si>
    <t>　　　Ⅳ</t>
  </si>
  <si>
    <t>'11年</t>
  </si>
  <si>
    <t>'11年度</t>
  </si>
  <si>
    <t>（一般社）日本工作機械工業会</t>
    <rPh sb="1" eb="3">
      <t>イッパン</t>
    </rPh>
    <phoneticPr fontId="4"/>
  </si>
  <si>
    <t>Ⅲ</t>
    <phoneticPr fontId="4"/>
  </si>
  <si>
    <t>工作機械受注統計(四半期)</t>
    <rPh sb="0" eb="2">
      <t>コウサク</t>
    </rPh>
    <rPh sb="2" eb="4">
      <t>キカイ</t>
    </rPh>
    <rPh sb="4" eb="6">
      <t>ジュチュウ</t>
    </rPh>
    <rPh sb="6" eb="8">
      <t>トウケイ</t>
    </rPh>
    <rPh sb="9" eb="12">
      <t>シハンキ</t>
    </rPh>
    <phoneticPr fontId="4"/>
  </si>
  <si>
    <t>工作機械受注統計(年度)</t>
    <rPh sb="0" eb="2">
      <t>コウサク</t>
    </rPh>
    <rPh sb="2" eb="4">
      <t>キカイ</t>
    </rPh>
    <rPh sb="4" eb="6">
      <t>ジュチュウ</t>
    </rPh>
    <rPh sb="6" eb="8">
      <t>トウケイ</t>
    </rPh>
    <rPh sb="9" eb="11">
      <t>ネンド</t>
    </rPh>
    <phoneticPr fontId="4"/>
  </si>
  <si>
    <t>工作機械受注統計(年)</t>
    <rPh sb="0" eb="2">
      <t>コウサク</t>
    </rPh>
    <rPh sb="2" eb="4">
      <t>キカイ</t>
    </rPh>
    <rPh sb="4" eb="6">
      <t>ジュチュウ</t>
    </rPh>
    <rPh sb="6" eb="8">
      <t>トウケイ</t>
    </rPh>
    <rPh sb="9" eb="10">
      <t>ネン</t>
    </rPh>
    <phoneticPr fontId="4"/>
  </si>
  <si>
    <t>日工会　工作機械受注統計(月別)</t>
    <rPh sb="0" eb="2">
      <t>ニッコウ</t>
    </rPh>
    <rPh sb="2" eb="3">
      <t>カイ</t>
    </rPh>
    <rPh sb="4" eb="6">
      <t>コウサク</t>
    </rPh>
    <rPh sb="6" eb="8">
      <t>キカイ</t>
    </rPh>
    <rPh sb="8" eb="10">
      <t>ジュチュウ</t>
    </rPh>
    <rPh sb="10" eb="12">
      <t>トウケイ</t>
    </rPh>
    <rPh sb="13" eb="15">
      <t>ツキベツ</t>
    </rPh>
    <phoneticPr fontId="4"/>
  </si>
  <si>
    <t>'12年</t>
    <phoneticPr fontId="4"/>
  </si>
  <si>
    <t>'12年度</t>
    <phoneticPr fontId="4"/>
  </si>
  <si>
    <t>'13年</t>
  </si>
  <si>
    <t>'13年度</t>
  </si>
  <si>
    <t>'14年度</t>
  </si>
  <si>
    <t>4-6</t>
    <phoneticPr fontId="4"/>
  </si>
  <si>
    <t>7-9</t>
    <phoneticPr fontId="4"/>
  </si>
  <si>
    <t>10-12</t>
    <phoneticPr fontId="4"/>
  </si>
  <si>
    <t>'14年</t>
  </si>
  <si>
    <t>'15年</t>
  </si>
  <si>
    <t>'15年度</t>
  </si>
  <si>
    <t>'16年</t>
  </si>
  <si>
    <t>'16年Ⅰ</t>
    <phoneticPr fontId="4"/>
  </si>
  <si>
    <t>'16年度</t>
  </si>
  <si>
    <t>'17年Ⅰ</t>
    <phoneticPr fontId="4"/>
  </si>
  <si>
    <t>'17年</t>
  </si>
  <si>
    <t>18年Ⅰ</t>
    <phoneticPr fontId="4"/>
  </si>
  <si>
    <t>Ⅲ</t>
  </si>
  <si>
    <t>'17年度</t>
  </si>
  <si>
    <t>'18年度</t>
  </si>
  <si>
    <t>'18年</t>
  </si>
  <si>
    <t>19年</t>
    <rPh sb="2" eb="3">
      <t>ネン</t>
    </rPh>
    <phoneticPr fontId="4"/>
  </si>
  <si>
    <t>19年Ⅰ</t>
    <phoneticPr fontId="4"/>
  </si>
  <si>
    <t>20年Ⅰ</t>
    <phoneticPr fontId="4"/>
  </si>
  <si>
    <t>20年</t>
    <rPh sb="1" eb="2">
      <t>ネン</t>
    </rPh>
    <phoneticPr fontId="4"/>
  </si>
  <si>
    <t>'19年度</t>
  </si>
  <si>
    <t>'20年度</t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</si>
  <si>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4"/>
  </si>
  <si>
    <t>21年Ⅰ</t>
  </si>
  <si>
    <t>21年</t>
  </si>
  <si>
    <t>'21年度</t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</si>
  <si>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</si>
  <si>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22年Ⅰ</t>
    <phoneticPr fontId="4"/>
  </si>
  <si>
    <t>22年</t>
    <phoneticPr fontId="4"/>
  </si>
  <si>
    <t>23年</t>
    <rPh sb="2" eb="3">
      <t>ネン</t>
    </rPh>
    <phoneticPr fontId="4"/>
  </si>
  <si>
    <t>23年Ⅰ</t>
    <phoneticPr fontId="4"/>
  </si>
  <si>
    <t>'22年度</t>
    <phoneticPr fontId="4"/>
  </si>
  <si>
    <r>
      <rPr>
        <sz val="11"/>
        <rFont val="ＭＳ Ｐゴシック"/>
        <family val="3"/>
        <charset val="128"/>
      </rPr>
      <t>2022/</t>
    </r>
    <r>
      <rPr>
        <sz val="11"/>
        <rFont val="ＭＳ Ｐゴシック"/>
        <family val="3"/>
        <charset val="128"/>
      </rPr>
      <t>1</t>
    </r>
    <phoneticPr fontId="4"/>
  </si>
  <si>
    <r>
      <t>2023/</t>
    </r>
    <r>
      <rPr>
        <sz val="11"/>
        <rFont val="ＭＳ Ｐゴシック"/>
        <family val="3"/>
        <charset val="128"/>
      </rPr>
      <t>1</t>
    </r>
    <phoneticPr fontId="4"/>
  </si>
  <si>
    <t>24年</t>
    <rPh sb="2" eb="3">
      <t>ネン</t>
    </rPh>
    <phoneticPr fontId="4"/>
  </si>
  <si>
    <t>2024/1</t>
    <phoneticPr fontId="4"/>
  </si>
  <si>
    <t>24年Ⅰ</t>
    <phoneticPr fontId="4"/>
  </si>
  <si>
    <t>2021/1</t>
    <phoneticPr fontId="4"/>
  </si>
  <si>
    <t>'23年度</t>
  </si>
  <si>
    <t>23年</t>
  </si>
  <si>
    <t>24年</t>
    <phoneticPr fontId="4"/>
  </si>
  <si>
    <t>25年</t>
    <rPh sb="2" eb="3">
      <t>ネン</t>
    </rPh>
    <phoneticPr fontId="4"/>
  </si>
  <si>
    <t>2025/1</t>
    <phoneticPr fontId="4"/>
  </si>
  <si>
    <t>25年Ⅰ</t>
  </si>
  <si>
    <t>'24年度</t>
  </si>
  <si>
    <t>'25年度</t>
  </si>
  <si>
    <t>'26年度</t>
  </si>
  <si>
    <t>'27年度</t>
    <phoneticPr fontId="4"/>
  </si>
  <si>
    <t>1-11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</si>
</sst>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_ ;[Red]\-#,##0\ "/>
    <numFmt numFmtId="179" formatCode="0.0_);[Red]\(0.0\)"/>
    <numFmt numFmtId="180" formatCode="#,##0.0_ ;[Red]\-#,##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.35"/>
      <color rgb="FF33333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1">
    <xf numFmtId="0" fontId="0" fillId="0" borderId="0" xfId="0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right" vertical="center"/>
    </xf>
    <xf numFmtId="0" fontId="0" fillId="3" borderId="23" xfId="0" quotePrefix="1" applyFill="1" applyBorder="1" applyAlignment="1">
      <alignment horizontal="right" vertical="center"/>
    </xf>
    <xf numFmtId="0" fontId="0" fillId="3" borderId="22" xfId="0" quotePrefix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5" borderId="20" xfId="0" quotePrefix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0" fillId="7" borderId="2" xfId="0" quotePrefix="1" applyFill="1" applyBorder="1" applyAlignment="1">
      <alignment horizontal="center" vertical="center"/>
    </xf>
    <xf numFmtId="0" fontId="0" fillId="7" borderId="20" xfId="0" quotePrefix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176" fontId="1" fillId="7" borderId="12" xfId="1" applyNumberFormat="1" applyFont="1" applyFill="1" applyBorder="1" applyAlignment="1">
      <alignment vertical="center"/>
    </xf>
    <xf numFmtId="177" fontId="1" fillId="7" borderId="10" xfId="1" applyNumberFormat="1" applyFont="1" applyFill="1" applyBorder="1" applyAlignment="1">
      <alignment vertical="center"/>
    </xf>
    <xf numFmtId="176" fontId="1" fillId="7" borderId="10" xfId="1" applyNumberFormat="1" applyFont="1" applyFill="1" applyBorder="1" applyAlignment="1">
      <alignment vertical="center"/>
    </xf>
    <xf numFmtId="177" fontId="1" fillId="7" borderId="13" xfId="1" applyNumberFormat="1" applyFont="1" applyFill="1" applyBorder="1" applyAlignment="1">
      <alignment vertical="center"/>
    </xf>
    <xf numFmtId="176" fontId="1" fillId="7" borderId="35" xfId="1" applyNumberFormat="1" applyFont="1" applyFill="1" applyBorder="1" applyAlignment="1">
      <alignment vertical="center"/>
    </xf>
    <xf numFmtId="177" fontId="1" fillId="7" borderId="34" xfId="1" applyNumberFormat="1" applyFont="1" applyFill="1" applyBorder="1" applyAlignment="1">
      <alignment vertical="center"/>
    </xf>
    <xf numFmtId="176" fontId="1" fillId="7" borderId="31" xfId="1" applyNumberFormat="1" applyFont="1" applyFill="1" applyBorder="1" applyAlignment="1">
      <alignment vertical="center"/>
    </xf>
    <xf numFmtId="177" fontId="1" fillId="7" borderId="3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6" fontId="1" fillId="5" borderId="12" xfId="1" applyNumberFormat="1" applyFont="1" applyFill="1" applyBorder="1" applyAlignment="1">
      <alignment vertical="center"/>
    </xf>
    <xf numFmtId="177" fontId="1" fillId="5" borderId="10" xfId="1" applyNumberFormat="1" applyFont="1" applyFill="1" applyBorder="1" applyAlignment="1">
      <alignment vertical="center"/>
    </xf>
    <xf numFmtId="176" fontId="1" fillId="5" borderId="10" xfId="1" applyNumberFormat="1" applyFont="1" applyFill="1" applyBorder="1" applyAlignment="1">
      <alignment vertical="center"/>
    </xf>
    <xf numFmtId="177" fontId="1" fillId="5" borderId="11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6" fontId="1" fillId="5" borderId="30" xfId="1" applyNumberFormat="1" applyFont="1" applyFill="1" applyBorder="1" applyAlignment="1">
      <alignment vertical="center"/>
    </xf>
    <xf numFmtId="177" fontId="1" fillId="5" borderId="31" xfId="1" applyNumberFormat="1" applyFont="1" applyFill="1" applyBorder="1" applyAlignment="1">
      <alignment vertical="center"/>
    </xf>
    <xf numFmtId="176" fontId="1" fillId="5" borderId="31" xfId="1" applyNumberFormat="1" applyFont="1" applyFill="1" applyBorder="1" applyAlignment="1">
      <alignment vertical="center"/>
    </xf>
    <xf numFmtId="177" fontId="1" fillId="5" borderId="36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76" fontId="1" fillId="3" borderId="18" xfId="1" applyNumberFormat="1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vertical="center"/>
    </xf>
    <xf numFmtId="177" fontId="1" fillId="3" borderId="19" xfId="1" applyNumberFormat="1" applyFont="1" applyFill="1" applyBorder="1" applyAlignment="1">
      <alignment vertical="center"/>
    </xf>
    <xf numFmtId="176" fontId="1" fillId="3" borderId="10" xfId="1" applyNumberFormat="1" applyFont="1" applyFill="1" applyBorder="1" applyAlignment="1">
      <alignment vertical="center"/>
    </xf>
    <xf numFmtId="177" fontId="1" fillId="3" borderId="10" xfId="1" applyNumberFormat="1" applyFont="1" applyFill="1" applyBorder="1" applyAlignment="1">
      <alignment vertical="center"/>
    </xf>
    <xf numFmtId="177" fontId="1" fillId="3" borderId="11" xfId="1" applyNumberFormat="1" applyFont="1" applyFill="1" applyBorder="1" applyAlignment="1">
      <alignment vertical="center"/>
    </xf>
    <xf numFmtId="176" fontId="1" fillId="3" borderId="4" xfId="1" applyNumberFormat="1" applyFont="1" applyFill="1" applyBorder="1" applyAlignment="1">
      <alignment vertical="center"/>
    </xf>
    <xf numFmtId="177" fontId="1" fillId="3" borderId="4" xfId="1" applyNumberFormat="1" applyFont="1" applyFill="1" applyBorder="1" applyAlignment="1">
      <alignment vertical="center"/>
    </xf>
    <xf numFmtId="177" fontId="1" fillId="3" borderId="5" xfId="1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vertical="center"/>
    </xf>
    <xf numFmtId="179" fontId="0" fillId="0" borderId="25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9" fontId="5" fillId="0" borderId="24" xfId="1" applyNumberFormat="1" applyFont="1" applyBorder="1" applyAlignment="1">
      <alignment horizontal="right" vertical="center"/>
    </xf>
    <xf numFmtId="179" fontId="0" fillId="0" borderId="24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right" vertical="center"/>
    </xf>
    <xf numFmtId="178" fontId="5" fillId="4" borderId="27" xfId="1" applyNumberFormat="1" applyFont="1" applyFill="1" applyBorder="1" applyAlignment="1">
      <alignment vertical="center"/>
    </xf>
    <xf numFmtId="180" fontId="5" fillId="4" borderId="28" xfId="1" applyNumberFormat="1" applyFont="1" applyFill="1" applyBorder="1" applyAlignment="1">
      <alignment vertical="center"/>
    </xf>
    <xf numFmtId="180" fontId="5" fillId="4" borderId="27" xfId="1" applyNumberFormat="1" applyFont="1" applyFill="1" applyBorder="1" applyAlignment="1">
      <alignment vertical="center"/>
    </xf>
    <xf numFmtId="180" fontId="5" fillId="4" borderId="29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9" fontId="1" fillId="0" borderId="24" xfId="1" applyNumberFormat="1" applyFont="1" applyBorder="1" applyAlignment="1">
      <alignment horizontal="right" vertical="center"/>
    </xf>
    <xf numFmtId="176" fontId="1" fillId="0" borderId="24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6" fontId="1" fillId="0" borderId="41" xfId="1" applyNumberFormat="1" applyFont="1" applyBorder="1" applyAlignment="1">
      <alignment vertical="center"/>
    </xf>
    <xf numFmtId="179" fontId="1" fillId="0" borderId="42" xfId="1" applyNumberFormat="1" applyFont="1" applyBorder="1" applyAlignment="1">
      <alignment horizontal="right" vertical="center"/>
    </xf>
    <xf numFmtId="176" fontId="1" fillId="0" borderId="42" xfId="1" applyNumberFormat="1" applyFont="1" applyBorder="1" applyAlignment="1">
      <alignment vertical="center"/>
    </xf>
    <xf numFmtId="177" fontId="1" fillId="0" borderId="21" xfId="1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quotePrefix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3399"/>
      <color rgb="FF00C400"/>
      <color rgb="FFFF99FF"/>
      <color rgb="FFCCCCFF"/>
      <color rgb="FFE5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受　 注　 推　 移</a:t>
            </a:r>
          </a:p>
        </c:rich>
      </c:tx>
      <c:layout>
        <c:manualLayout>
          <c:xMode val="edge"/>
          <c:yMode val="edge"/>
          <c:x val="0.1720883903966669"/>
          <c:y val="3.533060771249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86103933173938E-2"/>
          <c:y val="0.14707630064479454"/>
          <c:w val="0.88847575599162532"/>
          <c:h val="0.6870626217826396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rgbClr val="C0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'日工会受注(月)'!$C$5:$C$63</c:f>
              <c:strCache>
                <c:ptCount val="59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</c:strCache>
            </c:strRef>
          </c:cat>
          <c:val>
            <c:numRef>
              <c:f>'日工会受注(月)'!$C$5:$C$63</c:f>
              <c:numCache>
                <c:formatCode>General</c:formatCode>
                <c:ptCount val="5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5-4F8E-97AC-42E8EEFF38C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'日工会受注(月)'!$C$5:$C$63</c:f>
              <c:strCache>
                <c:ptCount val="59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</c:strCache>
            </c:strRef>
          </c:cat>
          <c:val>
            <c:numRef>
              <c:f>'日工会受注(月)'!$F$5:$F$63</c:f>
              <c:numCache>
                <c:formatCode>#,##0_);[Red]\(#,##0\)</c:formatCode>
                <c:ptCount val="59"/>
                <c:pt idx="0">
                  <c:v>26405</c:v>
                </c:pt>
                <c:pt idx="1">
                  <c:v>30470</c:v>
                </c:pt>
                <c:pt idx="2">
                  <c:v>40487</c:v>
                </c:pt>
                <c:pt idx="3">
                  <c:v>36078</c:v>
                </c:pt>
                <c:pt idx="4">
                  <c:v>33223</c:v>
                </c:pt>
                <c:pt idx="5">
                  <c:v>44656</c:v>
                </c:pt>
                <c:pt idx="6">
                  <c:v>45385</c:v>
                </c:pt>
                <c:pt idx="7">
                  <c:v>44575</c:v>
                </c:pt>
                <c:pt idx="8">
                  <c:v>57560</c:v>
                </c:pt>
                <c:pt idx="9">
                  <c:v>50289</c:v>
                </c:pt>
                <c:pt idx="10">
                  <c:v>50001</c:v>
                </c:pt>
                <c:pt idx="11">
                  <c:v>51195</c:v>
                </c:pt>
                <c:pt idx="12">
                  <c:v>44169</c:v>
                </c:pt>
                <c:pt idx="13">
                  <c:v>48859</c:v>
                </c:pt>
                <c:pt idx="14">
                  <c:v>60239</c:v>
                </c:pt>
                <c:pt idx="15">
                  <c:v>53180</c:v>
                </c:pt>
                <c:pt idx="16">
                  <c:v>49481</c:v>
                </c:pt>
                <c:pt idx="17">
                  <c:v>58652</c:v>
                </c:pt>
                <c:pt idx="18">
                  <c:v>51970</c:v>
                </c:pt>
                <c:pt idx="19">
                  <c:v>51775</c:v>
                </c:pt>
                <c:pt idx="20">
                  <c:v>52419</c:v>
                </c:pt>
                <c:pt idx="21">
                  <c:v>44560</c:v>
                </c:pt>
                <c:pt idx="22">
                  <c:v>45665</c:v>
                </c:pt>
                <c:pt idx="23">
                  <c:v>42262</c:v>
                </c:pt>
                <c:pt idx="24">
                  <c:v>43402</c:v>
                </c:pt>
                <c:pt idx="25">
                  <c:v>38932</c:v>
                </c:pt>
                <c:pt idx="26">
                  <c:v>49369</c:v>
                </c:pt>
                <c:pt idx="27">
                  <c:v>41723</c:v>
                </c:pt>
                <c:pt idx="28">
                  <c:v>37807</c:v>
                </c:pt>
                <c:pt idx="29">
                  <c:v>40850</c:v>
                </c:pt>
                <c:pt idx="30">
                  <c:v>39385</c:v>
                </c:pt>
                <c:pt idx="31">
                  <c:v>35717</c:v>
                </c:pt>
                <c:pt idx="32">
                  <c:v>45045</c:v>
                </c:pt>
                <c:pt idx="33">
                  <c:v>33644</c:v>
                </c:pt>
                <c:pt idx="34">
                  <c:v>32696</c:v>
                </c:pt>
                <c:pt idx="35">
                  <c:v>38251</c:v>
                </c:pt>
                <c:pt idx="36">
                  <c:v>30603</c:v>
                </c:pt>
                <c:pt idx="37">
                  <c:v>32543</c:v>
                </c:pt>
                <c:pt idx="38">
                  <c:v>49257</c:v>
                </c:pt>
                <c:pt idx="39">
                  <c:v>36372</c:v>
                </c:pt>
                <c:pt idx="40">
                  <c:v>34837</c:v>
                </c:pt>
                <c:pt idx="41">
                  <c:v>40810</c:v>
                </c:pt>
                <c:pt idx="42">
                  <c:v>35703</c:v>
                </c:pt>
                <c:pt idx="43">
                  <c:v>32192</c:v>
                </c:pt>
                <c:pt idx="44">
                  <c:v>41529</c:v>
                </c:pt>
                <c:pt idx="45">
                  <c:v>33441</c:v>
                </c:pt>
                <c:pt idx="46">
                  <c:v>34328</c:v>
                </c:pt>
                <c:pt idx="47">
                  <c:v>39923</c:v>
                </c:pt>
                <c:pt idx="48">
                  <c:v>31996</c:v>
                </c:pt>
                <c:pt idx="49">
                  <c:v>33767</c:v>
                </c:pt>
                <c:pt idx="50">
                  <c:v>49264</c:v>
                </c:pt>
                <c:pt idx="51">
                  <c:v>34379</c:v>
                </c:pt>
                <c:pt idx="52">
                  <c:v>33016</c:v>
                </c:pt>
                <c:pt idx="53">
                  <c:v>39869</c:v>
                </c:pt>
                <c:pt idx="54">
                  <c:v>35446</c:v>
                </c:pt>
                <c:pt idx="55">
                  <c:v>31895</c:v>
                </c:pt>
                <c:pt idx="56">
                  <c:v>43645</c:v>
                </c:pt>
                <c:pt idx="57">
                  <c:v>35693</c:v>
                </c:pt>
                <c:pt idx="58">
                  <c:v>31987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1-4F52-970C-063F5C3F37A0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'日工会受注(月)'!$C$5:$C$63</c:f>
              <c:strCache>
                <c:ptCount val="59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</c:strCache>
            </c:strRef>
          </c:cat>
          <c:val>
            <c:numRef>
              <c:f>'日工会受注(月)'!$H$5:$H$63</c:f>
              <c:numCache>
                <c:formatCode>#,##0_);[Red]\(#,##0\)</c:formatCode>
                <c:ptCount val="59"/>
                <c:pt idx="0">
                  <c:v>62222</c:v>
                </c:pt>
                <c:pt idx="1">
                  <c:v>75123</c:v>
                </c:pt>
                <c:pt idx="2">
                  <c:v>87389</c:v>
                </c:pt>
                <c:pt idx="3">
                  <c:v>87896</c:v>
                </c:pt>
                <c:pt idx="4">
                  <c:v>90713</c:v>
                </c:pt>
                <c:pt idx="5">
                  <c:v>87425</c:v>
                </c:pt>
                <c:pt idx="6">
                  <c:v>89598</c:v>
                </c:pt>
                <c:pt idx="7">
                  <c:v>81328</c:v>
                </c:pt>
                <c:pt idx="8">
                  <c:v>87036</c:v>
                </c:pt>
                <c:pt idx="9">
                  <c:v>98933</c:v>
                </c:pt>
                <c:pt idx="10">
                  <c:v>95400</c:v>
                </c:pt>
                <c:pt idx="11">
                  <c:v>88032</c:v>
                </c:pt>
                <c:pt idx="12">
                  <c:v>98749</c:v>
                </c:pt>
                <c:pt idx="13">
                  <c:v>90139</c:v>
                </c:pt>
                <c:pt idx="14">
                  <c:v>106024</c:v>
                </c:pt>
                <c:pt idx="15">
                  <c:v>101818</c:v>
                </c:pt>
                <c:pt idx="16">
                  <c:v>103853</c:v>
                </c:pt>
                <c:pt idx="17">
                  <c:v>96059</c:v>
                </c:pt>
                <c:pt idx="18">
                  <c:v>90442</c:v>
                </c:pt>
                <c:pt idx="19">
                  <c:v>87552</c:v>
                </c:pt>
                <c:pt idx="20">
                  <c:v>98429</c:v>
                </c:pt>
                <c:pt idx="21">
                  <c:v>96502</c:v>
                </c:pt>
                <c:pt idx="22">
                  <c:v>88521</c:v>
                </c:pt>
                <c:pt idx="23">
                  <c:v>98282</c:v>
                </c:pt>
                <c:pt idx="24">
                  <c:v>85685</c:v>
                </c:pt>
                <c:pt idx="25">
                  <c:v>85163</c:v>
                </c:pt>
                <c:pt idx="26">
                  <c:v>91650</c:v>
                </c:pt>
                <c:pt idx="27">
                  <c:v>90965</c:v>
                </c:pt>
                <c:pt idx="28">
                  <c:v>81716</c:v>
                </c:pt>
                <c:pt idx="29">
                  <c:v>81175</c:v>
                </c:pt>
                <c:pt idx="30">
                  <c:v>74955</c:v>
                </c:pt>
                <c:pt idx="31">
                  <c:v>79043</c:v>
                </c:pt>
                <c:pt idx="32">
                  <c:v>88897</c:v>
                </c:pt>
                <c:pt idx="33">
                  <c:v>78409</c:v>
                </c:pt>
                <c:pt idx="34">
                  <c:v>83203</c:v>
                </c:pt>
                <c:pt idx="35">
                  <c:v>88837</c:v>
                </c:pt>
                <c:pt idx="36">
                  <c:v>80357</c:v>
                </c:pt>
                <c:pt idx="37">
                  <c:v>81665</c:v>
                </c:pt>
                <c:pt idx="38">
                  <c:v>86393</c:v>
                </c:pt>
                <c:pt idx="39">
                  <c:v>84530</c:v>
                </c:pt>
                <c:pt idx="40">
                  <c:v>89693</c:v>
                </c:pt>
                <c:pt idx="41">
                  <c:v>93006</c:v>
                </c:pt>
                <c:pt idx="42">
                  <c:v>88239</c:v>
                </c:pt>
                <c:pt idx="43">
                  <c:v>78578</c:v>
                </c:pt>
                <c:pt idx="44">
                  <c:v>83831</c:v>
                </c:pt>
                <c:pt idx="45">
                  <c:v>89109</c:v>
                </c:pt>
                <c:pt idx="46">
                  <c:v>84999</c:v>
                </c:pt>
                <c:pt idx="47">
                  <c:v>103171</c:v>
                </c:pt>
                <c:pt idx="48">
                  <c:v>84150</c:v>
                </c:pt>
                <c:pt idx="49">
                  <c:v>84431</c:v>
                </c:pt>
                <c:pt idx="50">
                  <c:v>101837</c:v>
                </c:pt>
                <c:pt idx="51">
                  <c:v>95835</c:v>
                </c:pt>
                <c:pt idx="52">
                  <c:v>95702</c:v>
                </c:pt>
                <c:pt idx="53">
                  <c:v>93294</c:v>
                </c:pt>
                <c:pt idx="54">
                  <c:v>92911</c:v>
                </c:pt>
                <c:pt idx="55">
                  <c:v>88277</c:v>
                </c:pt>
                <c:pt idx="56">
                  <c:v>95501</c:v>
                </c:pt>
                <c:pt idx="57">
                  <c:v>107763</c:v>
                </c:pt>
                <c:pt idx="58">
                  <c:v>105018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1-4F52-970C-063F5C3F3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0336"/>
        <c:axId val="1"/>
      </c:barChart>
      <c:catAx>
        <c:axId val="45576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1.3422592872342994E-2"/>
              <c:y val="7.5586765596608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760336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187621</xdr:colOff>
      <xdr:row>24</xdr:row>
      <xdr:rowOff>120650</xdr:rowOff>
    </xdr:from>
    <xdr:to>
      <xdr:col>23</xdr:col>
      <xdr:colOff>359834</xdr:colOff>
      <xdr:row>64</xdr:row>
      <xdr:rowOff>137584</xdr:rowOff>
    </xdr:to>
    <xdr:graphicFrame macro="">
      <xdr:nvGraphicFramePr>
        <xdr:cNvPr id="276755" name="Chart 4">
          <a:extLst>
            <a:ext uri="{FF2B5EF4-FFF2-40B4-BE49-F238E27FC236}">
              <a16:creationId xmlns:a16="http://schemas.microsoft.com/office/drawing/2014/main" id="{74658AB4-AA6D-0D76-9141-83762C26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0.54578</cdr:x>
      <cdr:y>0.47618</cdr:y>
    </cdr:from>
    <cdr:to>
      <cdr:x>0.63534</cdr:x>
      <cdr:y>0.54968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52878" y="1832777"/>
          <a:ext cx="651559" cy="3012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外　需</a:t>
          </a:r>
        </a:p>
      </cdr:txBody>
    </cdr:sp>
  </cdr:relSizeAnchor>
  <cdr:relSizeAnchor xmlns:cdr="http://schemas.openxmlformats.org/drawingml/2006/chartDrawing">
    <cdr:from>
      <cdr:x>0.52212</cdr:x>
      <cdr:y>0.72201</cdr:y>
    </cdr:from>
    <cdr:to>
      <cdr:x>0.61049</cdr:x>
      <cdr:y>0.78334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88327" y="2839468"/>
          <a:ext cx="641183" cy="252151"/>
        </a:xfrm>
        <a:prstGeom xmlns:a="http://schemas.openxmlformats.org/drawingml/2006/main" prst="rect">
          <a:avLst/>
        </a:prstGeom>
        <a:solidFill xmlns:a="http://schemas.openxmlformats.org/drawingml/2006/main">
          <a:srgbClr val="FF99FF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内　需</a:t>
          </a:r>
        </a:p>
      </cdr:txBody>
    </cdr:sp>
  </cdr:relSizeAnchor>
  <cdr:relSizeAnchor xmlns:cdr="http://schemas.openxmlformats.org/drawingml/2006/chartDrawing">
    <cdr:from>
      <cdr:x>0.02216</cdr:x>
      <cdr:y>0.83887</cdr:y>
    </cdr:from>
    <cdr:to>
      <cdr:x>0.08755</cdr:x>
      <cdr:y>0.89456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8983" y="3322724"/>
          <a:ext cx="470857" cy="218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ja-JP" altLang="en-US" sz="900"/>
            <a:t>年月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26085;&#24037;&#20250;5&#26522;&#32068;&#36039;&#26009;_Excel&#29256;\&#19968;&#33324;&#29992;2024.04&#26376;&#20998;5&#26522;&#32068;.xlsx" TargetMode="External"/><Relationship Id="rId1" Type="http://schemas.openxmlformats.org/officeDocument/2006/relationships/externalLinkPath" Target="/&#9734;&#36895;&#22577;&#30906;&#22577;&#12513;&#12540;&#12522;&#12531;&#12464;&#12522;&#12473;&#12488;/&#26085;&#24037;&#20250;5&#26522;&#32068;&#36039;&#26009;_Excel&#29256;/&#19968;&#33324;&#29992;2024.04&#26376;&#20998;5&#26522;&#3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tda\Downloads\&#19968;&#33324;&#29992;2023.09&#26376;&#20998;%205&#26522;&#32068;.xlsx" TargetMode="External"/><Relationship Id="rId1" Type="http://schemas.openxmlformats.org/officeDocument/2006/relationships/externalLinkPath" Target="file:///C:\Users\jmtda\Downloads\&#19968;&#33324;&#29992;2023.09&#26376;&#20998;%205&#26522;&#32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>
        <row r="56">
          <cell r="B56">
            <v>120902</v>
          </cell>
          <cell r="C56">
            <v>91.1</v>
          </cell>
          <cell r="D56">
            <v>36372</v>
          </cell>
          <cell r="E56">
            <v>87.2</v>
          </cell>
          <cell r="H56">
            <v>92.9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 refreshError="1">
        <row r="54">
          <cell r="C54">
            <v>114340</v>
          </cell>
          <cell r="D54"/>
        </row>
        <row r="55">
          <cell r="C55">
            <v>114760</v>
          </cell>
          <cell r="D55"/>
        </row>
        <row r="56">
          <cell r="C56">
            <v>133942</v>
          </cell>
          <cell r="D56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3"/>
  <sheetViews>
    <sheetView showGridLines="0" tabSelected="1" zoomScale="90" zoomScaleNormal="90" workbookViewId="0">
      <pane xSplit="3" ySplit="4" topLeftCell="D25" activePane="bottomRight" state="frozen"/>
      <selection activeCell="E46" sqref="E46"/>
      <selection pane="topRight" activeCell="E46" sqref="E46"/>
      <selection pane="bottomLeft" activeCell="E46" sqref="E46"/>
      <selection pane="bottomRight" activeCell="Z59" sqref="Z59"/>
    </sheetView>
  </sheetViews>
  <sheetFormatPr defaultColWidth="9" defaultRowHeight="13" x14ac:dyDescent="0.2"/>
  <cols>
    <col min="1" max="1" width="9" style="77" customWidth="1"/>
    <col min="2" max="2" width="5" style="78" customWidth="1"/>
    <col min="3" max="3" width="6.90625" style="77" customWidth="1"/>
    <col min="4" max="4" width="10.453125" style="77" bestFit="1" customWidth="1"/>
    <col min="5" max="5" width="9" style="77"/>
    <col min="6" max="6" width="9.90625" style="77" bestFit="1" customWidth="1"/>
    <col min="7" max="7" width="9.453125" style="77" bestFit="1" customWidth="1"/>
    <col min="8" max="8" width="9.90625" style="77" bestFit="1" customWidth="1"/>
    <col min="9" max="16384" width="9" style="77"/>
  </cols>
  <sheetData>
    <row r="1" spans="2:9" ht="21.75" customHeight="1" thickBot="1" x14ac:dyDescent="0.25">
      <c r="B1" s="22" t="s">
        <v>23</v>
      </c>
      <c r="F1" s="78"/>
      <c r="I1" s="25" t="s">
        <v>18</v>
      </c>
    </row>
    <row r="2" spans="2:9" ht="13.5" thickBot="1" x14ac:dyDescent="0.25">
      <c r="B2" s="79"/>
      <c r="C2" s="104"/>
      <c r="D2" s="120" t="s">
        <v>1</v>
      </c>
      <c r="E2" s="121"/>
      <c r="F2" s="121"/>
      <c r="G2" s="121"/>
      <c r="H2" s="121"/>
      <c r="I2" s="122"/>
    </row>
    <row r="3" spans="2:9" x14ac:dyDescent="0.2">
      <c r="B3" s="63" t="s">
        <v>10</v>
      </c>
      <c r="C3" s="64" t="s">
        <v>13</v>
      </c>
      <c r="D3" s="105" t="s">
        <v>3</v>
      </c>
      <c r="E3" s="106" t="s">
        <v>4</v>
      </c>
      <c r="F3" s="66" t="s">
        <v>5</v>
      </c>
      <c r="G3" s="66" t="s">
        <v>4</v>
      </c>
      <c r="H3" s="66" t="s">
        <v>6</v>
      </c>
      <c r="I3" s="67" t="s">
        <v>4</v>
      </c>
    </row>
    <row r="4" spans="2:9" x14ac:dyDescent="0.2">
      <c r="B4" s="10"/>
      <c r="C4" s="11"/>
      <c r="D4" s="68" t="s">
        <v>7</v>
      </c>
      <c r="E4" s="69" t="s">
        <v>8</v>
      </c>
      <c r="F4" s="69" t="s">
        <v>7</v>
      </c>
      <c r="G4" s="69" t="s">
        <v>8</v>
      </c>
      <c r="H4" s="69" t="s">
        <v>7</v>
      </c>
      <c r="I4" s="70" t="s">
        <v>8</v>
      </c>
    </row>
    <row r="5" spans="2:9" x14ac:dyDescent="0.2">
      <c r="B5" s="80" t="s">
        <v>51</v>
      </c>
      <c r="C5" s="81" t="s">
        <v>66</v>
      </c>
      <c r="D5" s="82">
        <v>88627</v>
      </c>
      <c r="E5" s="83">
        <v>109.7</v>
      </c>
      <c r="F5" s="84">
        <v>26405</v>
      </c>
      <c r="G5" s="83">
        <v>89.2</v>
      </c>
      <c r="H5" s="84">
        <v>62222</v>
      </c>
      <c r="I5" s="85">
        <v>121.5</v>
      </c>
    </row>
    <row r="6" spans="2:9" x14ac:dyDescent="0.2">
      <c r="B6" s="86"/>
      <c r="C6" s="87">
        <v>2</v>
      </c>
      <c r="D6" s="82">
        <v>105593</v>
      </c>
      <c r="E6" s="83">
        <v>136.69999999999999</v>
      </c>
      <c r="F6" s="84">
        <v>30470</v>
      </c>
      <c r="G6" s="83">
        <v>95.2</v>
      </c>
      <c r="H6" s="84">
        <v>75123</v>
      </c>
      <c r="I6" s="85">
        <v>166.1</v>
      </c>
    </row>
    <row r="7" spans="2:9" x14ac:dyDescent="0.2">
      <c r="B7" s="86"/>
      <c r="C7" s="87">
        <v>3</v>
      </c>
      <c r="D7" s="82">
        <v>127876</v>
      </c>
      <c r="E7" s="83">
        <v>165.1</v>
      </c>
      <c r="F7" s="84">
        <v>40487</v>
      </c>
      <c r="G7" s="83">
        <v>118.2</v>
      </c>
      <c r="H7" s="84">
        <v>87389</v>
      </c>
      <c r="I7" s="85">
        <v>202.3</v>
      </c>
    </row>
    <row r="8" spans="2:9" x14ac:dyDescent="0.2">
      <c r="B8" s="86"/>
      <c r="C8" s="87">
        <v>4</v>
      </c>
      <c r="D8" s="82">
        <v>123974</v>
      </c>
      <c r="E8" s="83">
        <v>220.8</v>
      </c>
      <c r="F8" s="84">
        <v>36078</v>
      </c>
      <c r="G8" s="83">
        <v>170.6</v>
      </c>
      <c r="H8" s="84">
        <v>87896</v>
      </c>
      <c r="I8" s="85">
        <v>251.2</v>
      </c>
    </row>
    <row r="9" spans="2:9" x14ac:dyDescent="0.2">
      <c r="B9" s="86"/>
      <c r="C9" s="87">
        <v>5</v>
      </c>
      <c r="D9" s="82">
        <v>123936</v>
      </c>
      <c r="E9" s="83">
        <v>241.9</v>
      </c>
      <c r="F9" s="84">
        <v>33223</v>
      </c>
      <c r="G9" s="83">
        <v>182.6</v>
      </c>
      <c r="H9" s="84">
        <v>90713</v>
      </c>
      <c r="I9" s="85">
        <v>274.5</v>
      </c>
    </row>
    <row r="10" spans="2:9" x14ac:dyDescent="0.2">
      <c r="B10" s="86"/>
      <c r="C10" s="87">
        <v>6</v>
      </c>
      <c r="D10" s="82">
        <v>132081</v>
      </c>
      <c r="E10" s="83">
        <v>196.6</v>
      </c>
      <c r="F10" s="84">
        <v>44656</v>
      </c>
      <c r="G10" s="83">
        <v>191.1</v>
      </c>
      <c r="H10" s="84">
        <v>87425</v>
      </c>
      <c r="I10" s="85">
        <v>199.5</v>
      </c>
    </row>
    <row r="11" spans="2:9" ht="12.65" customHeight="1" x14ac:dyDescent="0.2">
      <c r="B11" s="86"/>
      <c r="C11" s="87">
        <v>7</v>
      </c>
      <c r="D11" s="82">
        <v>134983</v>
      </c>
      <c r="E11" s="83">
        <v>193.4</v>
      </c>
      <c r="F11" s="84">
        <v>45385</v>
      </c>
      <c r="G11" s="83">
        <v>182.9</v>
      </c>
      <c r="H11" s="84">
        <v>89598</v>
      </c>
      <c r="I11" s="85">
        <v>199.2</v>
      </c>
    </row>
    <row r="12" spans="2:9" x14ac:dyDescent="0.2">
      <c r="B12" s="86"/>
      <c r="C12" s="87">
        <v>8</v>
      </c>
      <c r="D12" s="82">
        <v>125903</v>
      </c>
      <c r="E12" s="83">
        <v>185.2</v>
      </c>
      <c r="F12" s="84">
        <v>44575</v>
      </c>
      <c r="G12" s="83">
        <v>193.2</v>
      </c>
      <c r="H12" s="84">
        <v>81328</v>
      </c>
      <c r="I12" s="85">
        <v>181.1</v>
      </c>
    </row>
    <row r="13" spans="2:9" x14ac:dyDescent="0.2">
      <c r="B13" s="86"/>
      <c r="C13" s="87">
        <v>9</v>
      </c>
      <c r="D13" s="82">
        <v>144596</v>
      </c>
      <c r="E13" s="83">
        <v>171.9</v>
      </c>
      <c r="F13" s="84">
        <v>57560</v>
      </c>
      <c r="G13" s="83">
        <v>190.2</v>
      </c>
      <c r="H13" s="84">
        <v>87036</v>
      </c>
      <c r="I13" s="85">
        <v>161.69999999999999</v>
      </c>
    </row>
    <row r="14" spans="2:9" x14ac:dyDescent="0.2">
      <c r="B14" s="86"/>
      <c r="C14" s="87">
        <v>10</v>
      </c>
      <c r="D14" s="82">
        <v>149222</v>
      </c>
      <c r="E14" s="83">
        <v>181.5</v>
      </c>
      <c r="F14" s="84">
        <v>50289</v>
      </c>
      <c r="G14" s="83">
        <v>174.1</v>
      </c>
      <c r="H14" s="84">
        <v>98933</v>
      </c>
      <c r="I14" s="85">
        <v>185.5</v>
      </c>
    </row>
    <row r="15" spans="2:9" x14ac:dyDescent="0.2">
      <c r="B15" s="86"/>
      <c r="C15" s="87">
        <v>11</v>
      </c>
      <c r="D15" s="82">
        <v>145401</v>
      </c>
      <c r="E15" s="83">
        <v>164</v>
      </c>
      <c r="F15" s="84">
        <v>50001</v>
      </c>
      <c r="G15" s="83">
        <v>184.9</v>
      </c>
      <c r="H15" s="84">
        <v>95400</v>
      </c>
      <c r="I15" s="85">
        <v>154.80000000000001</v>
      </c>
    </row>
    <row r="16" spans="2:9" x14ac:dyDescent="0.2">
      <c r="B16" s="88"/>
      <c r="C16" s="89">
        <v>12</v>
      </c>
      <c r="D16" s="90">
        <v>139227</v>
      </c>
      <c r="E16" s="91">
        <v>140.6</v>
      </c>
      <c r="F16" s="92">
        <v>51195</v>
      </c>
      <c r="G16" s="93">
        <v>160.80000000000001</v>
      </c>
      <c r="H16" s="92">
        <v>88032</v>
      </c>
      <c r="I16" s="94">
        <v>131</v>
      </c>
    </row>
    <row r="17" spans="2:9" x14ac:dyDescent="0.2">
      <c r="B17" s="80" t="s">
        <v>55</v>
      </c>
      <c r="C17" s="81" t="s">
        <v>61</v>
      </c>
      <c r="D17" s="82">
        <v>142918</v>
      </c>
      <c r="E17" s="95">
        <v>161.30000000000001</v>
      </c>
      <c r="F17" s="84">
        <v>44169</v>
      </c>
      <c r="G17" s="96">
        <v>167.3</v>
      </c>
      <c r="H17" s="84">
        <v>98749</v>
      </c>
      <c r="I17" s="85">
        <v>158.69999999999999</v>
      </c>
    </row>
    <row r="18" spans="2:9" x14ac:dyDescent="0.2">
      <c r="B18" s="86"/>
      <c r="C18" s="87">
        <v>2</v>
      </c>
      <c r="D18" s="82">
        <v>138998</v>
      </c>
      <c r="E18" s="95">
        <v>131.6</v>
      </c>
      <c r="F18" s="84">
        <v>48859</v>
      </c>
      <c r="G18" s="96">
        <v>160.4</v>
      </c>
      <c r="H18" s="84">
        <v>90139</v>
      </c>
      <c r="I18" s="85">
        <v>120</v>
      </c>
    </row>
    <row r="19" spans="2:9" x14ac:dyDescent="0.2">
      <c r="B19" s="86"/>
      <c r="C19" s="87">
        <v>3</v>
      </c>
      <c r="D19" s="82">
        <v>166263</v>
      </c>
      <c r="E19" s="95">
        <v>130</v>
      </c>
      <c r="F19" s="84">
        <v>60239</v>
      </c>
      <c r="G19" s="96">
        <v>148.80000000000001</v>
      </c>
      <c r="H19" s="84">
        <v>106024</v>
      </c>
      <c r="I19" s="85">
        <v>121.3</v>
      </c>
    </row>
    <row r="20" spans="2:9" x14ac:dyDescent="0.2">
      <c r="B20" s="86"/>
      <c r="C20" s="87">
        <v>4</v>
      </c>
      <c r="D20" s="82">
        <v>154998</v>
      </c>
      <c r="E20" s="95">
        <v>125</v>
      </c>
      <c r="F20" s="84">
        <v>53180</v>
      </c>
      <c r="G20" s="96">
        <v>147.4</v>
      </c>
      <c r="H20" s="84">
        <v>101818</v>
      </c>
      <c r="I20" s="85">
        <v>115.8</v>
      </c>
    </row>
    <row r="21" spans="2:9" x14ac:dyDescent="0.2">
      <c r="B21" s="86"/>
      <c r="C21" s="87">
        <v>5</v>
      </c>
      <c r="D21" s="82">
        <v>153334</v>
      </c>
      <c r="E21" s="95">
        <v>123.7</v>
      </c>
      <c r="F21" s="84">
        <v>49481</v>
      </c>
      <c r="G21" s="96">
        <v>148.9</v>
      </c>
      <c r="H21" s="84">
        <v>103853</v>
      </c>
      <c r="I21" s="85">
        <v>114.5</v>
      </c>
    </row>
    <row r="22" spans="2:9" x14ac:dyDescent="0.2">
      <c r="B22" s="86"/>
      <c r="C22" s="87">
        <v>6</v>
      </c>
      <c r="D22" s="82">
        <v>154711</v>
      </c>
      <c r="E22" s="95">
        <v>117.1</v>
      </c>
      <c r="F22" s="84">
        <v>58652</v>
      </c>
      <c r="G22" s="96">
        <v>131.30000000000001</v>
      </c>
      <c r="H22" s="84">
        <v>96059</v>
      </c>
      <c r="I22" s="85">
        <v>109.9</v>
      </c>
    </row>
    <row r="23" spans="2:9" x14ac:dyDescent="0.2">
      <c r="B23" s="86"/>
      <c r="C23" s="87">
        <v>7</v>
      </c>
      <c r="D23" s="82">
        <v>142412</v>
      </c>
      <c r="E23" s="95">
        <v>105.5</v>
      </c>
      <c r="F23" s="84">
        <v>51970</v>
      </c>
      <c r="G23" s="96">
        <v>114.5</v>
      </c>
      <c r="H23" s="84">
        <v>90442</v>
      </c>
      <c r="I23" s="85">
        <v>100.9</v>
      </c>
    </row>
    <row r="24" spans="2:9" x14ac:dyDescent="0.2">
      <c r="B24" s="86"/>
      <c r="C24" s="87">
        <v>8</v>
      </c>
      <c r="D24" s="82">
        <v>139327</v>
      </c>
      <c r="E24" s="95">
        <v>110.7</v>
      </c>
      <c r="F24" s="84">
        <v>51775</v>
      </c>
      <c r="G24" s="96">
        <v>116.2</v>
      </c>
      <c r="H24" s="84">
        <v>87552</v>
      </c>
      <c r="I24" s="85">
        <v>107.7</v>
      </c>
    </row>
    <row r="25" spans="2:9" x14ac:dyDescent="0.2">
      <c r="B25" s="86"/>
      <c r="C25" s="87">
        <v>9</v>
      </c>
      <c r="D25" s="82">
        <v>150848</v>
      </c>
      <c r="E25" s="95">
        <v>104.3</v>
      </c>
      <c r="F25" s="84">
        <v>52419</v>
      </c>
      <c r="G25" s="96">
        <v>91.1</v>
      </c>
      <c r="H25" s="84">
        <v>98429</v>
      </c>
      <c r="I25" s="85">
        <v>113.1</v>
      </c>
    </row>
    <row r="26" spans="2:9" x14ac:dyDescent="0.2">
      <c r="B26" s="86"/>
      <c r="C26" s="87">
        <v>10</v>
      </c>
      <c r="D26" s="82">
        <v>141062</v>
      </c>
      <c r="E26" s="95">
        <v>94.5</v>
      </c>
      <c r="F26" s="84">
        <v>44560</v>
      </c>
      <c r="G26" s="96">
        <v>88.6</v>
      </c>
      <c r="H26" s="84">
        <v>96502</v>
      </c>
      <c r="I26" s="85">
        <v>97.5</v>
      </c>
    </row>
    <row r="27" spans="2:9" x14ac:dyDescent="0.2">
      <c r="B27" s="86"/>
      <c r="C27" s="87">
        <v>11</v>
      </c>
      <c r="D27" s="82">
        <v>134186</v>
      </c>
      <c r="E27" s="95">
        <v>92.3</v>
      </c>
      <c r="F27" s="84">
        <v>45665</v>
      </c>
      <c r="G27" s="96">
        <v>91.3</v>
      </c>
      <c r="H27" s="84">
        <v>88521</v>
      </c>
      <c r="I27" s="85">
        <v>92.8</v>
      </c>
    </row>
    <row r="28" spans="2:9" x14ac:dyDescent="0.2">
      <c r="B28" s="88"/>
      <c r="C28" s="89">
        <v>12</v>
      </c>
      <c r="D28" s="90">
        <v>140544</v>
      </c>
      <c r="E28" s="91">
        <v>100.9</v>
      </c>
      <c r="F28" s="92">
        <v>42262</v>
      </c>
      <c r="G28" s="93">
        <v>82.6</v>
      </c>
      <c r="H28" s="92">
        <v>98282</v>
      </c>
      <c r="I28" s="94">
        <v>111.6</v>
      </c>
    </row>
    <row r="29" spans="2:9" x14ac:dyDescent="0.2">
      <c r="B29" s="80" t="s">
        <v>58</v>
      </c>
      <c r="C29" s="81" t="s">
        <v>62</v>
      </c>
      <c r="D29" s="82">
        <v>129087</v>
      </c>
      <c r="E29" s="95">
        <v>90.3</v>
      </c>
      <c r="F29" s="84">
        <v>43402</v>
      </c>
      <c r="G29" s="96">
        <v>98.3</v>
      </c>
      <c r="H29" s="84">
        <v>85685</v>
      </c>
      <c r="I29" s="85">
        <v>86.8</v>
      </c>
    </row>
    <row r="30" spans="2:9" x14ac:dyDescent="0.2">
      <c r="B30" s="86"/>
      <c r="C30" s="87">
        <v>2</v>
      </c>
      <c r="D30" s="82">
        <v>124095</v>
      </c>
      <c r="E30" s="95">
        <v>89.3</v>
      </c>
      <c r="F30" s="84">
        <v>38932</v>
      </c>
      <c r="G30" s="96">
        <v>79.7</v>
      </c>
      <c r="H30" s="84">
        <v>85163</v>
      </c>
      <c r="I30" s="85">
        <v>94.5</v>
      </c>
    </row>
    <row r="31" spans="2:9" x14ac:dyDescent="0.2">
      <c r="B31" s="86"/>
      <c r="C31" s="87">
        <v>3</v>
      </c>
      <c r="D31" s="82">
        <v>141019</v>
      </c>
      <c r="E31" s="95">
        <v>84.8</v>
      </c>
      <c r="F31" s="84">
        <v>49369</v>
      </c>
      <c r="G31" s="96">
        <v>82</v>
      </c>
      <c r="H31" s="84">
        <v>91650</v>
      </c>
      <c r="I31" s="85">
        <v>86.4</v>
      </c>
    </row>
    <row r="32" spans="2:9" x14ac:dyDescent="0.2">
      <c r="B32" s="86"/>
      <c r="C32" s="87">
        <v>4</v>
      </c>
      <c r="D32" s="82">
        <v>132688</v>
      </c>
      <c r="E32" s="95">
        <v>85.6</v>
      </c>
      <c r="F32" s="84">
        <v>41723</v>
      </c>
      <c r="G32" s="96">
        <v>78.5</v>
      </c>
      <c r="H32" s="84">
        <v>90965</v>
      </c>
      <c r="I32" s="85">
        <v>89.3</v>
      </c>
    </row>
    <row r="33" spans="2:9" x14ac:dyDescent="0.2">
      <c r="B33" s="86"/>
      <c r="C33" s="87">
        <v>5</v>
      </c>
      <c r="D33" s="82">
        <v>119523</v>
      </c>
      <c r="E33" s="95">
        <v>77.900000000000006</v>
      </c>
      <c r="F33" s="84">
        <v>37807</v>
      </c>
      <c r="G33" s="96">
        <v>76.400000000000006</v>
      </c>
      <c r="H33" s="84">
        <v>81716</v>
      </c>
      <c r="I33" s="85">
        <v>78.7</v>
      </c>
    </row>
    <row r="34" spans="2:9" x14ac:dyDescent="0.2">
      <c r="B34" s="86"/>
      <c r="C34" s="87">
        <v>6</v>
      </c>
      <c r="D34" s="82">
        <v>122025</v>
      </c>
      <c r="E34" s="95">
        <v>78.900000000000006</v>
      </c>
      <c r="F34" s="84">
        <v>40850</v>
      </c>
      <c r="G34" s="96">
        <v>69.599999999999994</v>
      </c>
      <c r="H34" s="84">
        <v>81175</v>
      </c>
      <c r="I34" s="85">
        <v>84.5</v>
      </c>
    </row>
    <row r="35" spans="2:9" x14ac:dyDescent="0.2">
      <c r="B35" s="86"/>
      <c r="C35" s="87">
        <v>7</v>
      </c>
      <c r="D35" s="82">
        <v>114340</v>
      </c>
      <c r="E35" s="95">
        <v>80.3</v>
      </c>
      <c r="F35" s="84">
        <v>39385</v>
      </c>
      <c r="G35" s="96">
        <v>75.8</v>
      </c>
      <c r="H35" s="84">
        <v>74955</v>
      </c>
      <c r="I35" s="85">
        <v>82.9</v>
      </c>
    </row>
    <row r="36" spans="2:9" x14ac:dyDescent="0.2">
      <c r="B36" s="86"/>
      <c r="C36" s="87">
        <v>8</v>
      </c>
      <c r="D36" s="82">
        <v>114760</v>
      </c>
      <c r="E36" s="95">
        <v>82.4</v>
      </c>
      <c r="F36" s="84">
        <v>35717</v>
      </c>
      <c r="G36" s="96">
        <v>69</v>
      </c>
      <c r="H36" s="84">
        <v>79043</v>
      </c>
      <c r="I36" s="85">
        <v>90.3</v>
      </c>
    </row>
    <row r="37" spans="2:9" x14ac:dyDescent="0.2">
      <c r="B37" s="86"/>
      <c r="C37" s="87">
        <v>9</v>
      </c>
      <c r="D37" s="82">
        <v>133942</v>
      </c>
      <c r="E37" s="95">
        <v>88.8</v>
      </c>
      <c r="F37" s="84">
        <v>45045</v>
      </c>
      <c r="G37" s="83">
        <v>85.9</v>
      </c>
      <c r="H37" s="84">
        <v>88897</v>
      </c>
      <c r="I37" s="85">
        <v>90.3</v>
      </c>
    </row>
    <row r="38" spans="2:9" x14ac:dyDescent="0.2">
      <c r="B38" s="86"/>
      <c r="C38" s="87">
        <v>10</v>
      </c>
      <c r="D38" s="82">
        <v>112053</v>
      </c>
      <c r="E38" s="95">
        <v>79.400000000000006</v>
      </c>
      <c r="F38" s="84">
        <v>33644</v>
      </c>
      <c r="G38" s="96">
        <v>75.5</v>
      </c>
      <c r="H38" s="84">
        <v>78409</v>
      </c>
      <c r="I38" s="85">
        <v>81.3</v>
      </c>
    </row>
    <row r="39" spans="2:9" x14ac:dyDescent="0.2">
      <c r="B39" s="86"/>
      <c r="C39" s="87">
        <v>11</v>
      </c>
      <c r="D39" s="82">
        <v>115899</v>
      </c>
      <c r="E39" s="95">
        <v>86.4</v>
      </c>
      <c r="F39" s="84">
        <v>32696</v>
      </c>
      <c r="G39" s="96">
        <v>71.599999999999994</v>
      </c>
      <c r="H39" s="84">
        <v>83203</v>
      </c>
      <c r="I39" s="85">
        <v>94</v>
      </c>
    </row>
    <row r="40" spans="2:9" x14ac:dyDescent="0.2">
      <c r="B40" s="88"/>
      <c r="C40" s="89">
        <v>12</v>
      </c>
      <c r="D40" s="90">
        <v>127088</v>
      </c>
      <c r="E40" s="91">
        <v>90.4</v>
      </c>
      <c r="F40" s="92">
        <v>38251</v>
      </c>
      <c r="G40" s="93">
        <v>90.5</v>
      </c>
      <c r="H40" s="92">
        <v>88837</v>
      </c>
      <c r="I40" s="94">
        <v>90.4</v>
      </c>
    </row>
    <row r="41" spans="2:9" x14ac:dyDescent="0.2">
      <c r="B41" s="80" t="s">
        <v>63</v>
      </c>
      <c r="C41" s="81" t="s">
        <v>64</v>
      </c>
      <c r="D41" s="82">
        <v>110960</v>
      </c>
      <c r="E41" s="95">
        <v>86</v>
      </c>
      <c r="F41" s="84">
        <v>30603</v>
      </c>
      <c r="G41" s="96">
        <v>70.5</v>
      </c>
      <c r="H41" s="84">
        <v>80357</v>
      </c>
      <c r="I41" s="85">
        <v>93.8</v>
      </c>
    </row>
    <row r="42" spans="2:9" x14ac:dyDescent="0.2">
      <c r="B42" s="86"/>
      <c r="C42" s="87">
        <v>2</v>
      </c>
      <c r="D42" s="82">
        <v>114208</v>
      </c>
      <c r="E42" s="95">
        <v>92</v>
      </c>
      <c r="F42" s="84">
        <v>32543</v>
      </c>
      <c r="G42" s="96">
        <v>83.6</v>
      </c>
      <c r="H42" s="84">
        <v>81665</v>
      </c>
      <c r="I42" s="85">
        <v>95.9</v>
      </c>
    </row>
    <row r="43" spans="2:9" ht="16.5" customHeight="1" x14ac:dyDescent="0.2">
      <c r="B43" s="86"/>
      <c r="C43" s="87">
        <v>3</v>
      </c>
      <c r="D43" s="82">
        <v>135650</v>
      </c>
      <c r="E43" s="95">
        <v>96.2</v>
      </c>
      <c r="F43" s="84">
        <v>49257</v>
      </c>
      <c r="G43" s="96">
        <v>99.8</v>
      </c>
      <c r="H43" s="84">
        <v>86393</v>
      </c>
      <c r="I43" s="85">
        <v>94.3</v>
      </c>
    </row>
    <row r="44" spans="2:9" ht="15.65" customHeight="1" x14ac:dyDescent="0.2">
      <c r="B44" s="86"/>
      <c r="C44" s="87">
        <v>4</v>
      </c>
      <c r="D44" s="107">
        <f>+'[1]Table 1'!B56</f>
        <v>120902</v>
      </c>
      <c r="E44" s="108">
        <f>+'[1]Table 1'!C56</f>
        <v>91.1</v>
      </c>
      <c r="F44" s="109">
        <f>+'[1]Table 1'!D56</f>
        <v>36372</v>
      </c>
      <c r="G44" s="96">
        <f>+'[1]Table 1'!$E$56</f>
        <v>87.2</v>
      </c>
      <c r="H44" s="84">
        <v>84530</v>
      </c>
      <c r="I44" s="85">
        <f>+'[1]Table 1'!$H$56</f>
        <v>92.9</v>
      </c>
    </row>
    <row r="45" spans="2:9" x14ac:dyDescent="0.2">
      <c r="B45" s="86"/>
      <c r="C45" s="87">
        <v>5</v>
      </c>
      <c r="D45" s="82">
        <f>SUM(F45+H45)</f>
        <v>124530</v>
      </c>
      <c r="E45" s="95">
        <v>104.2</v>
      </c>
      <c r="F45" s="84">
        <v>34837</v>
      </c>
      <c r="G45" s="96">
        <v>92.1</v>
      </c>
      <c r="H45" s="84">
        <v>89693</v>
      </c>
      <c r="I45" s="85">
        <v>109.8</v>
      </c>
    </row>
    <row r="46" spans="2:9" x14ac:dyDescent="0.2">
      <c r="B46" s="86"/>
      <c r="C46" s="87">
        <v>6</v>
      </c>
      <c r="D46" s="82">
        <v>133816</v>
      </c>
      <c r="E46" s="95">
        <v>109.7</v>
      </c>
      <c r="F46" s="84">
        <v>40810</v>
      </c>
      <c r="G46" s="96">
        <v>99.9</v>
      </c>
      <c r="H46" s="84">
        <v>93006</v>
      </c>
      <c r="I46" s="85">
        <v>114.6</v>
      </c>
    </row>
    <row r="47" spans="2:9" ht="12.75" customHeight="1" x14ac:dyDescent="0.2">
      <c r="B47" s="86"/>
      <c r="C47" s="87">
        <v>7</v>
      </c>
      <c r="D47" s="82">
        <v>123942</v>
      </c>
      <c r="E47" s="95">
        <v>108.4</v>
      </c>
      <c r="F47" s="84">
        <v>35703</v>
      </c>
      <c r="G47" s="96">
        <v>90.7</v>
      </c>
      <c r="H47" s="84">
        <v>88239</v>
      </c>
      <c r="I47" s="85">
        <v>117.7</v>
      </c>
    </row>
    <row r="48" spans="2:9" ht="12.75" customHeight="1" x14ac:dyDescent="0.2">
      <c r="B48" s="86"/>
      <c r="C48" s="87">
        <v>8</v>
      </c>
      <c r="D48" s="82">
        <v>110770</v>
      </c>
      <c r="E48" s="95">
        <v>96.5</v>
      </c>
      <c r="F48" s="84">
        <v>32192</v>
      </c>
      <c r="G48" s="96">
        <v>90.1</v>
      </c>
      <c r="H48" s="84">
        <v>78578</v>
      </c>
      <c r="I48" s="85">
        <v>99.4</v>
      </c>
    </row>
    <row r="49" spans="2:10" ht="12.75" customHeight="1" x14ac:dyDescent="0.2">
      <c r="B49" s="86"/>
      <c r="C49" s="87">
        <v>9</v>
      </c>
      <c r="D49" s="82">
        <v>125360</v>
      </c>
      <c r="E49" s="95">
        <v>93.6</v>
      </c>
      <c r="F49" s="84">
        <v>41529</v>
      </c>
      <c r="G49" s="96">
        <v>92.2</v>
      </c>
      <c r="H49" s="84">
        <v>83831</v>
      </c>
      <c r="I49" s="85">
        <v>94.3</v>
      </c>
    </row>
    <row r="50" spans="2:10" x14ac:dyDescent="0.2">
      <c r="B50" s="86"/>
      <c r="C50" s="87">
        <v>10</v>
      </c>
      <c r="D50" s="82">
        <v>122550</v>
      </c>
      <c r="E50" s="95">
        <v>109.4</v>
      </c>
      <c r="F50" s="84">
        <v>33441</v>
      </c>
      <c r="G50" s="96">
        <v>99.4</v>
      </c>
      <c r="H50" s="84">
        <v>89109</v>
      </c>
      <c r="I50" s="85">
        <v>113.6</v>
      </c>
    </row>
    <row r="51" spans="2:10" x14ac:dyDescent="0.2">
      <c r="B51" s="86"/>
      <c r="C51" s="87">
        <v>11</v>
      </c>
      <c r="D51" s="82">
        <v>119327</v>
      </c>
      <c r="E51" s="95">
        <v>103</v>
      </c>
      <c r="F51" s="84">
        <v>34328</v>
      </c>
      <c r="G51" s="96">
        <v>105</v>
      </c>
      <c r="H51" s="84">
        <v>84999</v>
      </c>
      <c r="I51" s="85">
        <v>102.2</v>
      </c>
    </row>
    <row r="52" spans="2:10" s="97" customFormat="1" x14ac:dyDescent="0.2">
      <c r="B52" s="86"/>
      <c r="C52" s="87">
        <v>12</v>
      </c>
      <c r="D52" s="110">
        <v>143094</v>
      </c>
      <c r="E52" s="111">
        <v>112.6</v>
      </c>
      <c r="F52" s="112">
        <v>39923</v>
      </c>
      <c r="G52" s="111">
        <v>104.4</v>
      </c>
      <c r="H52" s="112">
        <v>103171</v>
      </c>
      <c r="I52" s="113">
        <v>116.1</v>
      </c>
      <c r="J52" s="23"/>
    </row>
    <row r="53" spans="2:10" s="97" customFormat="1" x14ac:dyDescent="0.2">
      <c r="B53" s="118" t="s">
        <v>70</v>
      </c>
      <c r="C53" s="119" t="s">
        <v>71</v>
      </c>
      <c r="D53" s="114">
        <v>116146</v>
      </c>
      <c r="E53" s="115">
        <v>104.7</v>
      </c>
      <c r="F53" s="116">
        <v>31996</v>
      </c>
      <c r="G53" s="115">
        <v>104.6</v>
      </c>
      <c r="H53" s="116">
        <v>84150</v>
      </c>
      <c r="I53" s="117">
        <v>104.7</v>
      </c>
      <c r="J53" s="23"/>
    </row>
    <row r="54" spans="2:10" s="97" customFormat="1" x14ac:dyDescent="0.2">
      <c r="B54" s="86"/>
      <c r="C54" s="81">
        <v>2</v>
      </c>
      <c r="D54" s="110">
        <v>118198</v>
      </c>
      <c r="E54" s="111">
        <v>103.5</v>
      </c>
      <c r="F54" s="112">
        <v>33767</v>
      </c>
      <c r="G54" s="111">
        <v>103.8</v>
      </c>
      <c r="H54" s="112">
        <v>84431</v>
      </c>
      <c r="I54" s="113">
        <v>103.4</v>
      </c>
      <c r="J54" s="23"/>
    </row>
    <row r="55" spans="2:10" s="97" customFormat="1" x14ac:dyDescent="0.2">
      <c r="B55" s="86"/>
      <c r="C55" s="81">
        <v>3</v>
      </c>
      <c r="D55" s="110">
        <v>151101</v>
      </c>
      <c r="E55" s="111">
        <v>111.4</v>
      </c>
      <c r="F55" s="112">
        <v>49264</v>
      </c>
      <c r="G55" s="111">
        <v>100</v>
      </c>
      <c r="H55" s="112">
        <v>101837</v>
      </c>
      <c r="I55" s="113">
        <v>117.9</v>
      </c>
      <c r="J55" s="23"/>
    </row>
    <row r="56" spans="2:10" s="97" customFormat="1" x14ac:dyDescent="0.2">
      <c r="B56" s="86"/>
      <c r="C56" s="81">
        <v>4</v>
      </c>
      <c r="D56" s="110">
        <v>130214</v>
      </c>
      <c r="E56" s="111">
        <v>107.7</v>
      </c>
      <c r="F56" s="112">
        <v>34379</v>
      </c>
      <c r="G56" s="111">
        <v>94.5</v>
      </c>
      <c r="H56" s="112">
        <v>95835</v>
      </c>
      <c r="I56" s="113">
        <v>113.4</v>
      </c>
      <c r="J56" s="23"/>
    </row>
    <row r="57" spans="2:10" s="97" customFormat="1" ht="13.5" customHeight="1" x14ac:dyDescent="0.2">
      <c r="B57" s="86"/>
      <c r="C57" s="81">
        <v>5</v>
      </c>
      <c r="D57" s="110">
        <v>128718</v>
      </c>
      <c r="E57" s="111">
        <v>103.4</v>
      </c>
      <c r="F57" s="112">
        <v>33016</v>
      </c>
      <c r="G57" s="111">
        <v>94.8</v>
      </c>
      <c r="H57" s="112">
        <v>95702</v>
      </c>
      <c r="I57" s="113">
        <v>106.7</v>
      </c>
      <c r="J57" s="23"/>
    </row>
    <row r="58" spans="2:10" s="97" customFormat="1" ht="13.5" customHeight="1" x14ac:dyDescent="0.2">
      <c r="B58" s="86"/>
      <c r="C58" s="81">
        <v>6</v>
      </c>
      <c r="D58" s="110">
        <v>133163</v>
      </c>
      <c r="E58" s="111">
        <v>99.5</v>
      </c>
      <c r="F58" s="112">
        <v>39869</v>
      </c>
      <c r="G58" s="111">
        <v>97.7</v>
      </c>
      <c r="H58" s="112">
        <v>93294</v>
      </c>
      <c r="I58" s="113">
        <v>100.3</v>
      </c>
      <c r="J58" s="23"/>
    </row>
    <row r="59" spans="2:10" s="97" customFormat="1" x14ac:dyDescent="0.2">
      <c r="B59" s="86"/>
      <c r="C59" s="81">
        <v>7</v>
      </c>
      <c r="D59" s="110">
        <v>128357</v>
      </c>
      <c r="E59" s="111">
        <v>103.6</v>
      </c>
      <c r="F59" s="112">
        <v>35446</v>
      </c>
      <c r="G59" s="111">
        <v>99.3</v>
      </c>
      <c r="H59" s="112">
        <v>92911</v>
      </c>
      <c r="I59" s="113">
        <v>105.3</v>
      </c>
      <c r="J59" s="23"/>
    </row>
    <row r="60" spans="2:10" s="97" customFormat="1" ht="13.5" customHeight="1" x14ac:dyDescent="0.2">
      <c r="B60" s="86"/>
      <c r="C60" s="81">
        <v>8</v>
      </c>
      <c r="D60" s="110">
        <v>120172</v>
      </c>
      <c r="E60" s="111">
        <v>108.5</v>
      </c>
      <c r="F60" s="112">
        <v>31895</v>
      </c>
      <c r="G60" s="111">
        <v>99.1</v>
      </c>
      <c r="H60" s="112">
        <v>88277</v>
      </c>
      <c r="I60" s="113">
        <v>112.3</v>
      </c>
      <c r="J60" s="23"/>
    </row>
    <row r="61" spans="2:10" s="97" customFormat="1" x14ac:dyDescent="0.2">
      <c r="B61" s="86"/>
      <c r="C61" s="81">
        <v>9</v>
      </c>
      <c r="D61" s="110">
        <v>139146</v>
      </c>
      <c r="E61" s="111">
        <v>111</v>
      </c>
      <c r="F61" s="112">
        <v>43645</v>
      </c>
      <c r="G61" s="111">
        <v>105.1</v>
      </c>
      <c r="H61" s="112">
        <v>95501</v>
      </c>
      <c r="I61" s="113">
        <v>113.9</v>
      </c>
      <c r="J61" s="23"/>
    </row>
    <row r="62" spans="2:10" s="97" customFormat="1" x14ac:dyDescent="0.2">
      <c r="B62" s="86"/>
      <c r="C62" s="81">
        <v>10</v>
      </c>
      <c r="D62" s="110">
        <f>+F62+H62</f>
        <v>143456</v>
      </c>
      <c r="E62" s="111">
        <v>117.1</v>
      </c>
      <c r="F62" s="112">
        <v>35693</v>
      </c>
      <c r="G62" s="111">
        <v>106.7</v>
      </c>
      <c r="H62" s="112">
        <v>107763</v>
      </c>
      <c r="I62" s="113">
        <v>120.9</v>
      </c>
      <c r="J62" s="23"/>
    </row>
    <row r="63" spans="2:10" s="97" customFormat="1" ht="13.5" thickBot="1" x14ac:dyDescent="0.25">
      <c r="B63" s="86"/>
      <c r="C63" s="81">
        <v>11</v>
      </c>
      <c r="D63" s="110">
        <v>137005</v>
      </c>
      <c r="E63" s="111">
        <v>114.8</v>
      </c>
      <c r="F63" s="112">
        <v>31987</v>
      </c>
      <c r="G63" s="111">
        <v>93.2</v>
      </c>
      <c r="H63" s="112">
        <v>105018</v>
      </c>
      <c r="I63" s="113">
        <v>123.6</v>
      </c>
      <c r="J63" s="23"/>
    </row>
    <row r="64" spans="2:10" s="97" customFormat="1" ht="13.5" hidden="1" thickBot="1" x14ac:dyDescent="0.25">
      <c r="B64" s="86"/>
      <c r="C64" s="81">
        <v>12</v>
      </c>
      <c r="D64" s="110"/>
      <c r="E64" s="111"/>
      <c r="F64" s="112"/>
      <c r="G64" s="111"/>
      <c r="H64" s="112"/>
      <c r="I64" s="113"/>
      <c r="J64" s="23"/>
    </row>
    <row r="65" spans="2:9" ht="13.5" thickBot="1" x14ac:dyDescent="0.25">
      <c r="B65" s="98"/>
      <c r="C65" s="99" t="s">
        <v>77</v>
      </c>
      <c r="D65" s="100">
        <f>SUM(D53:D64)</f>
        <v>1445676</v>
      </c>
      <c r="E65" s="101">
        <v>107.7</v>
      </c>
      <c r="F65" s="100">
        <f>SUM(F53:F64)</f>
        <v>400957</v>
      </c>
      <c r="G65" s="102">
        <v>99.8</v>
      </c>
      <c r="H65" s="100">
        <f>SUM(H53:H64)</f>
        <v>1044719</v>
      </c>
      <c r="I65" s="103">
        <v>111.1</v>
      </c>
    </row>
    <row r="77" spans="2:9" x14ac:dyDescent="0.2">
      <c r="B77" s="77"/>
    </row>
    <row r="78" spans="2:9" x14ac:dyDescent="0.2">
      <c r="B78" s="77"/>
    </row>
    <row r="79" spans="2:9" x14ac:dyDescent="0.2">
      <c r="B79" s="77"/>
    </row>
    <row r="80" spans="2:9" x14ac:dyDescent="0.2">
      <c r="B80" s="77"/>
    </row>
    <row r="81" spans="2:2" x14ac:dyDescent="0.2">
      <c r="B81" s="77"/>
    </row>
    <row r="82" spans="2:2" x14ac:dyDescent="0.2">
      <c r="B82" s="77"/>
    </row>
    <row r="83" spans="2:2" x14ac:dyDescent="0.2">
      <c r="B83" s="77"/>
    </row>
  </sheetData>
  <mergeCells count="1">
    <mergeCell ref="D2:I2"/>
  </mergeCells>
  <phoneticPr fontId="4"/>
  <pageMargins left="0.78700000000000003" right="0.5" top="0.5" bottom="0.17" header="0.51200000000000001" footer="0.1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4"/>
  <sheetViews>
    <sheetView showGridLines="0" zoomScale="130" zoomScaleNormal="130" workbookViewId="0">
      <pane xSplit="3" ySplit="4" topLeftCell="D21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3" x14ac:dyDescent="0.2"/>
  <cols>
    <col min="1" max="1" width="5.08984375" style="23" customWidth="1"/>
    <col min="2" max="2" width="6.6328125" style="23" customWidth="1"/>
    <col min="3" max="3" width="5.90625" style="24" customWidth="1"/>
    <col min="4" max="9" width="9" style="23"/>
    <col min="10" max="10" width="7.7265625" style="23" customWidth="1"/>
    <col min="11" max="16384" width="9" style="23"/>
  </cols>
  <sheetData>
    <row r="1" spans="2:9" ht="24.75" customHeight="1" thickBot="1" x14ac:dyDescent="0.25">
      <c r="B1" s="22" t="s">
        <v>20</v>
      </c>
      <c r="F1" s="24"/>
      <c r="I1" s="25" t="s">
        <v>18</v>
      </c>
    </row>
    <row r="2" spans="2:9" ht="13.5" thickBot="1" x14ac:dyDescent="0.25">
      <c r="B2" s="52"/>
      <c r="C2" s="53"/>
      <c r="D2" s="120" t="s">
        <v>1</v>
      </c>
      <c r="E2" s="121"/>
      <c r="F2" s="121"/>
      <c r="G2" s="121"/>
      <c r="H2" s="121"/>
      <c r="I2" s="122"/>
    </row>
    <row r="3" spans="2:9" x14ac:dyDescent="0.2">
      <c r="B3" s="123" t="s">
        <v>2</v>
      </c>
      <c r="C3" s="124"/>
      <c r="D3" s="65" t="s">
        <v>3</v>
      </c>
      <c r="E3" s="66" t="s">
        <v>4</v>
      </c>
      <c r="F3" s="66" t="s">
        <v>5</v>
      </c>
      <c r="G3" s="66" t="s">
        <v>4</v>
      </c>
      <c r="H3" s="66" t="s">
        <v>6</v>
      </c>
      <c r="I3" s="67" t="s">
        <v>4</v>
      </c>
    </row>
    <row r="4" spans="2:9" x14ac:dyDescent="0.2">
      <c r="B4" s="1"/>
      <c r="C4" s="2"/>
      <c r="D4" s="68" t="s">
        <v>7</v>
      </c>
      <c r="E4" s="69" t="s">
        <v>8</v>
      </c>
      <c r="F4" s="69" t="s">
        <v>7</v>
      </c>
      <c r="G4" s="69" t="s">
        <v>8</v>
      </c>
      <c r="H4" s="69" t="s">
        <v>7</v>
      </c>
      <c r="I4" s="70" t="s">
        <v>8</v>
      </c>
    </row>
    <row r="5" spans="2:9" x14ac:dyDescent="0.2">
      <c r="B5" s="7" t="s">
        <v>36</v>
      </c>
      <c r="C5" s="3" t="s">
        <v>9</v>
      </c>
      <c r="D5" s="54">
        <v>318353</v>
      </c>
      <c r="E5" s="55">
        <v>79.599999999999994</v>
      </c>
      <c r="F5" s="54">
        <v>127719</v>
      </c>
      <c r="G5" s="55">
        <v>94.9</v>
      </c>
      <c r="H5" s="54">
        <v>188634</v>
      </c>
      <c r="I5" s="56">
        <v>71.599999999999994</v>
      </c>
    </row>
    <row r="6" spans="2:9" x14ac:dyDescent="0.2">
      <c r="B6" s="8" t="s">
        <v>14</v>
      </c>
      <c r="C6" s="4" t="s">
        <v>29</v>
      </c>
      <c r="D6" s="57">
        <v>312653</v>
      </c>
      <c r="E6" s="58">
        <v>76.400000000000006</v>
      </c>
      <c r="F6" s="57">
        <v>128589</v>
      </c>
      <c r="G6" s="58">
        <v>79.599999999999994</v>
      </c>
      <c r="H6" s="57">
        <v>184064</v>
      </c>
      <c r="I6" s="59">
        <v>74.3</v>
      </c>
    </row>
    <row r="7" spans="2:9" x14ac:dyDescent="0.2">
      <c r="B7" s="6" t="s">
        <v>19</v>
      </c>
      <c r="C7" s="4" t="s">
        <v>30</v>
      </c>
      <c r="D7" s="57">
        <v>305303</v>
      </c>
      <c r="E7" s="58">
        <v>88.1</v>
      </c>
      <c r="F7" s="57">
        <v>139942</v>
      </c>
      <c r="G7" s="58">
        <v>90</v>
      </c>
      <c r="H7" s="57">
        <v>165361</v>
      </c>
      <c r="I7" s="59">
        <v>86.5</v>
      </c>
    </row>
    <row r="8" spans="2:9" x14ac:dyDescent="0.2">
      <c r="B8" s="9" t="s">
        <v>15</v>
      </c>
      <c r="C8" s="5" t="s">
        <v>31</v>
      </c>
      <c r="D8" s="60">
        <v>313694</v>
      </c>
      <c r="E8" s="61">
        <v>96.6</v>
      </c>
      <c r="F8" s="60">
        <v>132295</v>
      </c>
      <c r="G8" s="61">
        <v>99.8</v>
      </c>
      <c r="H8" s="60">
        <v>181399</v>
      </c>
      <c r="I8" s="62">
        <v>94.4</v>
      </c>
    </row>
    <row r="9" spans="2:9" x14ac:dyDescent="0.2">
      <c r="B9" s="7" t="s">
        <v>38</v>
      </c>
      <c r="C9" s="3" t="s">
        <v>9</v>
      </c>
      <c r="D9" s="54">
        <v>357660</v>
      </c>
      <c r="E9" s="55">
        <v>112.3</v>
      </c>
      <c r="F9" s="54">
        <v>130749</v>
      </c>
      <c r="G9" s="55">
        <v>100.8</v>
      </c>
      <c r="H9" s="54">
        <v>226911</v>
      </c>
      <c r="I9" s="56">
        <v>120.3</v>
      </c>
    </row>
    <row r="10" spans="2:9" x14ac:dyDescent="0.2">
      <c r="B10" s="8" t="s">
        <v>14</v>
      </c>
      <c r="C10" s="4" t="s">
        <v>29</v>
      </c>
      <c r="D10" s="57">
        <v>406555</v>
      </c>
      <c r="E10" s="58">
        <v>130</v>
      </c>
      <c r="F10" s="57">
        <v>156212</v>
      </c>
      <c r="G10" s="58">
        <v>121.5</v>
      </c>
      <c r="H10" s="57">
        <v>250343</v>
      </c>
      <c r="I10" s="59">
        <v>136</v>
      </c>
    </row>
    <row r="11" spans="2:9" x14ac:dyDescent="0.2">
      <c r="B11" s="6" t="s">
        <v>19</v>
      </c>
      <c r="C11" s="4" t="s">
        <v>30</v>
      </c>
      <c r="D11" s="57">
        <v>416280</v>
      </c>
      <c r="E11" s="58">
        <v>136.30000000000001</v>
      </c>
      <c r="F11" s="57">
        <v>168011</v>
      </c>
      <c r="G11" s="58">
        <v>120.1</v>
      </c>
      <c r="H11" s="57">
        <v>248269</v>
      </c>
      <c r="I11" s="59">
        <v>150.1</v>
      </c>
    </row>
    <row r="12" spans="2:9" x14ac:dyDescent="0.2">
      <c r="B12" s="9" t="s">
        <v>15</v>
      </c>
      <c r="C12" s="5" t="s">
        <v>31</v>
      </c>
      <c r="D12" s="60">
        <v>465059</v>
      </c>
      <c r="E12" s="61">
        <v>148.30000000000001</v>
      </c>
      <c r="F12" s="60">
        <v>174397</v>
      </c>
      <c r="G12" s="61">
        <v>131.80000000000001</v>
      </c>
      <c r="H12" s="60">
        <v>290662</v>
      </c>
      <c r="I12" s="62">
        <v>160.19999999999999</v>
      </c>
    </row>
    <row r="13" spans="2:9" x14ac:dyDescent="0.2">
      <c r="B13" s="12" t="s">
        <v>40</v>
      </c>
      <c r="C13" s="13" t="s">
        <v>9</v>
      </c>
      <c r="D13" s="54">
        <v>492445</v>
      </c>
      <c r="E13" s="55">
        <v>137.69999999999999</v>
      </c>
      <c r="F13" s="54">
        <v>189355</v>
      </c>
      <c r="G13" s="55">
        <v>144.80000000000001</v>
      </c>
      <c r="H13" s="54">
        <v>303090</v>
      </c>
      <c r="I13" s="56">
        <v>133.6</v>
      </c>
    </row>
    <row r="14" spans="2:9" x14ac:dyDescent="0.2">
      <c r="B14" s="6" t="s">
        <v>14</v>
      </c>
      <c r="C14" s="4" t="s">
        <v>29</v>
      </c>
      <c r="D14" s="57">
        <v>471600</v>
      </c>
      <c r="E14" s="58">
        <v>116</v>
      </c>
      <c r="F14" s="57">
        <v>194388</v>
      </c>
      <c r="G14" s="58">
        <v>124.4</v>
      </c>
      <c r="H14" s="57">
        <v>277212</v>
      </c>
      <c r="I14" s="59">
        <v>110.7</v>
      </c>
    </row>
    <row r="15" spans="2:9" x14ac:dyDescent="0.2">
      <c r="B15" s="6" t="s">
        <v>41</v>
      </c>
      <c r="C15" s="4" t="s">
        <v>30</v>
      </c>
      <c r="D15" s="57">
        <v>444980</v>
      </c>
      <c r="E15" s="58">
        <v>106.9</v>
      </c>
      <c r="F15" s="57">
        <v>194217</v>
      </c>
      <c r="G15" s="58">
        <v>115.6</v>
      </c>
      <c r="H15" s="57">
        <v>250763</v>
      </c>
      <c r="I15" s="59">
        <v>101</v>
      </c>
    </row>
    <row r="16" spans="2:9" x14ac:dyDescent="0.2">
      <c r="B16" s="9" t="s">
        <v>15</v>
      </c>
      <c r="C16" s="5" t="s">
        <v>31</v>
      </c>
      <c r="D16" s="60">
        <v>406746</v>
      </c>
      <c r="E16" s="61">
        <v>87.5</v>
      </c>
      <c r="F16" s="60">
        <v>172383</v>
      </c>
      <c r="G16" s="61">
        <v>98.8</v>
      </c>
      <c r="H16" s="60">
        <v>234363</v>
      </c>
      <c r="I16" s="62">
        <v>80.599999999999994</v>
      </c>
    </row>
    <row r="17" spans="2:9" x14ac:dyDescent="0.2">
      <c r="B17" s="12" t="s">
        <v>46</v>
      </c>
      <c r="C17" s="13" t="s">
        <v>9</v>
      </c>
      <c r="D17" s="54">
        <v>365807</v>
      </c>
      <c r="E17" s="55">
        <v>74.3</v>
      </c>
      <c r="F17" s="54">
        <v>142378</v>
      </c>
      <c r="G17" s="55">
        <v>75.2</v>
      </c>
      <c r="H17" s="54">
        <v>223429</v>
      </c>
      <c r="I17" s="56">
        <v>73.7</v>
      </c>
    </row>
    <row r="18" spans="2:9" x14ac:dyDescent="0.2">
      <c r="B18" s="6" t="s">
        <v>14</v>
      </c>
      <c r="C18" s="4" t="s">
        <v>29</v>
      </c>
      <c r="D18" s="57">
        <v>316119</v>
      </c>
      <c r="E18" s="58">
        <v>67</v>
      </c>
      <c r="F18" s="57">
        <v>123934</v>
      </c>
      <c r="G18" s="58">
        <v>63.8</v>
      </c>
      <c r="H18" s="57">
        <v>192185</v>
      </c>
      <c r="I18" s="59">
        <v>69.3</v>
      </c>
    </row>
    <row r="19" spans="2:9" x14ac:dyDescent="0.2">
      <c r="B19" s="6" t="s">
        <v>41</v>
      </c>
      <c r="C19" s="4" t="s">
        <v>30</v>
      </c>
      <c r="D19" s="57">
        <v>288738</v>
      </c>
      <c r="E19" s="58">
        <v>64.900000000000006</v>
      </c>
      <c r="F19" s="57">
        <v>124777</v>
      </c>
      <c r="G19" s="58">
        <v>64.2</v>
      </c>
      <c r="H19" s="57">
        <v>163961</v>
      </c>
      <c r="I19" s="59">
        <v>65.400000000000006</v>
      </c>
    </row>
    <row r="20" spans="2:9" x14ac:dyDescent="0.2">
      <c r="B20" s="9" t="s">
        <v>15</v>
      </c>
      <c r="C20" s="5" t="s">
        <v>31</v>
      </c>
      <c r="D20" s="60">
        <v>259236</v>
      </c>
      <c r="E20" s="61">
        <v>63.7</v>
      </c>
      <c r="F20" s="60">
        <v>102099</v>
      </c>
      <c r="G20" s="61">
        <v>59.2</v>
      </c>
      <c r="H20" s="60">
        <v>157137</v>
      </c>
      <c r="I20" s="62">
        <v>67</v>
      </c>
    </row>
    <row r="21" spans="2:9" x14ac:dyDescent="0.2">
      <c r="B21" s="12" t="s">
        <v>47</v>
      </c>
      <c r="C21" s="13" t="s">
        <v>9</v>
      </c>
      <c r="D21" s="54">
        <v>235448</v>
      </c>
      <c r="E21" s="55">
        <v>64.400000000000006</v>
      </c>
      <c r="F21" s="54">
        <v>95829</v>
      </c>
      <c r="G21" s="55">
        <v>67.3</v>
      </c>
      <c r="H21" s="54">
        <v>139619</v>
      </c>
      <c r="I21" s="56">
        <v>62.5</v>
      </c>
    </row>
    <row r="22" spans="2:9" x14ac:dyDescent="0.2">
      <c r="B22" s="6" t="s">
        <v>14</v>
      </c>
      <c r="C22" s="4" t="s">
        <v>29</v>
      </c>
      <c r="D22" s="57">
        <v>174572</v>
      </c>
      <c r="E22" s="58">
        <v>55.2</v>
      </c>
      <c r="F22" s="57">
        <v>62703</v>
      </c>
      <c r="G22" s="58">
        <v>50.6</v>
      </c>
      <c r="H22" s="57">
        <v>111869</v>
      </c>
      <c r="I22" s="59">
        <v>58.2</v>
      </c>
    </row>
    <row r="23" spans="2:9" x14ac:dyDescent="0.2">
      <c r="B23" s="6" t="s">
        <v>41</v>
      </c>
      <c r="C23" s="4" t="s">
        <v>30</v>
      </c>
      <c r="D23" s="57">
        <v>221867</v>
      </c>
      <c r="E23" s="58">
        <v>76.8</v>
      </c>
      <c r="F23" s="57">
        <v>78147</v>
      </c>
      <c r="G23" s="58">
        <v>62.6</v>
      </c>
      <c r="H23" s="57">
        <v>143720</v>
      </c>
      <c r="I23" s="59">
        <v>87.7</v>
      </c>
    </row>
    <row r="24" spans="2:9" x14ac:dyDescent="0.2">
      <c r="B24" s="9" t="s">
        <v>15</v>
      </c>
      <c r="C24" s="5" t="s">
        <v>31</v>
      </c>
      <c r="D24" s="60">
        <v>269948</v>
      </c>
      <c r="E24" s="61">
        <v>104.1</v>
      </c>
      <c r="F24" s="60">
        <v>87776</v>
      </c>
      <c r="G24" s="61">
        <v>86</v>
      </c>
      <c r="H24" s="60">
        <v>182172</v>
      </c>
      <c r="I24" s="62">
        <v>115.9</v>
      </c>
    </row>
    <row r="25" spans="2:9" x14ac:dyDescent="0.2">
      <c r="B25" s="12" t="s">
        <v>52</v>
      </c>
      <c r="C25" s="13" t="s">
        <v>9</v>
      </c>
      <c r="D25" s="54">
        <v>322096</v>
      </c>
      <c r="E25" s="55">
        <v>136.80000000000001</v>
      </c>
      <c r="F25" s="54">
        <v>97362</v>
      </c>
      <c r="G25" s="55">
        <v>101.6</v>
      </c>
      <c r="H25" s="54">
        <v>224734</v>
      </c>
      <c r="I25" s="56">
        <v>161</v>
      </c>
    </row>
    <row r="26" spans="2:9" x14ac:dyDescent="0.2">
      <c r="B26" s="6" t="s">
        <v>14</v>
      </c>
      <c r="C26" s="4" t="s">
        <v>29</v>
      </c>
      <c r="D26" s="57">
        <v>379991</v>
      </c>
      <c r="E26" s="58">
        <v>217.7</v>
      </c>
      <c r="F26" s="57">
        <v>113957</v>
      </c>
      <c r="G26" s="58">
        <v>181.7</v>
      </c>
      <c r="H26" s="57">
        <v>266034</v>
      </c>
      <c r="I26" s="59">
        <v>237.8</v>
      </c>
    </row>
    <row r="27" spans="2:9" x14ac:dyDescent="0.2">
      <c r="B27" s="6" t="s">
        <v>41</v>
      </c>
      <c r="C27" s="4" t="s">
        <v>30</v>
      </c>
      <c r="D27" s="57">
        <v>405482</v>
      </c>
      <c r="E27" s="58">
        <v>182.8</v>
      </c>
      <c r="F27" s="57">
        <v>147520</v>
      </c>
      <c r="G27" s="58">
        <v>188.8</v>
      </c>
      <c r="H27" s="57">
        <v>257962</v>
      </c>
      <c r="I27" s="59">
        <v>179.5</v>
      </c>
    </row>
    <row r="28" spans="2:9" x14ac:dyDescent="0.2">
      <c r="B28" s="9" t="s">
        <v>15</v>
      </c>
      <c r="C28" s="5" t="s">
        <v>31</v>
      </c>
      <c r="D28" s="60">
        <v>433850</v>
      </c>
      <c r="E28" s="61">
        <v>160.69999999999999</v>
      </c>
      <c r="F28" s="60">
        <v>151485</v>
      </c>
      <c r="G28" s="61">
        <v>172.6</v>
      </c>
      <c r="H28" s="60">
        <v>282365</v>
      </c>
      <c r="I28" s="62">
        <v>155</v>
      </c>
    </row>
    <row r="29" spans="2:9" x14ac:dyDescent="0.2">
      <c r="B29" s="12" t="s">
        <v>56</v>
      </c>
      <c r="C29" s="13" t="s">
        <v>9</v>
      </c>
      <c r="D29" s="54">
        <v>448179</v>
      </c>
      <c r="E29" s="55">
        <v>139.1</v>
      </c>
      <c r="F29" s="54">
        <v>153267</v>
      </c>
      <c r="G29" s="55">
        <v>157.4</v>
      </c>
      <c r="H29" s="54">
        <v>294912</v>
      </c>
      <c r="I29" s="56">
        <v>131.19999999999999</v>
      </c>
    </row>
    <row r="30" spans="2:9" x14ac:dyDescent="0.2">
      <c r="B30" s="6" t="s">
        <v>14</v>
      </c>
      <c r="C30" s="4" t="s">
        <v>29</v>
      </c>
      <c r="D30" s="57">
        <v>463043</v>
      </c>
      <c r="E30" s="58">
        <v>121.9</v>
      </c>
      <c r="F30" s="57">
        <v>161313</v>
      </c>
      <c r="G30" s="58">
        <v>141.6</v>
      </c>
      <c r="H30" s="57">
        <v>301730</v>
      </c>
      <c r="I30" s="59">
        <v>113.4</v>
      </c>
    </row>
    <row r="31" spans="2:9" x14ac:dyDescent="0.2">
      <c r="B31" s="6" t="s">
        <v>41</v>
      </c>
      <c r="C31" s="4" t="s">
        <v>30</v>
      </c>
      <c r="D31" s="57">
        <v>432587</v>
      </c>
      <c r="E31" s="58">
        <v>106.7</v>
      </c>
      <c r="F31" s="57">
        <v>156164</v>
      </c>
      <c r="G31" s="58">
        <v>105.9</v>
      </c>
      <c r="H31" s="57">
        <v>276423</v>
      </c>
      <c r="I31" s="59">
        <v>107.2</v>
      </c>
    </row>
    <row r="32" spans="2:9" x14ac:dyDescent="0.2">
      <c r="B32" s="9" t="s">
        <v>15</v>
      </c>
      <c r="C32" s="5" t="s">
        <v>31</v>
      </c>
      <c r="D32" s="60">
        <v>415792</v>
      </c>
      <c r="E32" s="61">
        <v>95.8</v>
      </c>
      <c r="F32" s="60">
        <v>132487</v>
      </c>
      <c r="G32" s="61">
        <v>87.5</v>
      </c>
      <c r="H32" s="60">
        <v>283305</v>
      </c>
      <c r="I32" s="62">
        <v>100.3</v>
      </c>
    </row>
    <row r="33" spans="2:9" x14ac:dyDescent="0.2">
      <c r="B33" s="12" t="s">
        <v>59</v>
      </c>
      <c r="C33" s="13" t="s">
        <v>9</v>
      </c>
      <c r="D33" s="54">
        <v>394201</v>
      </c>
      <c r="E33" s="55">
        <v>88</v>
      </c>
      <c r="F33" s="54">
        <v>131703</v>
      </c>
      <c r="G33" s="55">
        <v>85.9</v>
      </c>
      <c r="H33" s="54">
        <v>262498</v>
      </c>
      <c r="I33" s="56">
        <v>89</v>
      </c>
    </row>
    <row r="34" spans="2:9" x14ac:dyDescent="0.2">
      <c r="B34" s="6" t="s">
        <v>14</v>
      </c>
      <c r="C34" s="4" t="s">
        <v>29</v>
      </c>
      <c r="D34" s="57">
        <v>374236</v>
      </c>
      <c r="E34" s="58">
        <v>80.8</v>
      </c>
      <c r="F34" s="57">
        <v>120380</v>
      </c>
      <c r="G34" s="58">
        <v>74.599999999999994</v>
      </c>
      <c r="H34" s="57">
        <v>253856</v>
      </c>
      <c r="I34" s="59">
        <v>84.1</v>
      </c>
    </row>
    <row r="35" spans="2:9" x14ac:dyDescent="0.2">
      <c r="B35" s="6" t="s">
        <v>41</v>
      </c>
      <c r="C35" s="4" t="s">
        <v>30</v>
      </c>
      <c r="D35" s="57">
        <f>+SUM('[2]Table 1'!$C$54:$D$56)</f>
        <v>363042</v>
      </c>
      <c r="E35" s="58">
        <v>83.9</v>
      </c>
      <c r="F35" s="57">
        <v>120147</v>
      </c>
      <c r="G35" s="58">
        <v>76.900000000000006</v>
      </c>
      <c r="H35" s="57">
        <v>242895</v>
      </c>
      <c r="I35" s="59">
        <v>87.9</v>
      </c>
    </row>
    <row r="36" spans="2:9" x14ac:dyDescent="0.2">
      <c r="B36" s="9" t="s">
        <v>15</v>
      </c>
      <c r="C36" s="5" t="s">
        <v>31</v>
      </c>
      <c r="D36" s="60">
        <f>SUM('日工会受注(月)'!D38:D40)</f>
        <v>355040</v>
      </c>
      <c r="E36" s="61">
        <v>85.4</v>
      </c>
      <c r="F36" s="60">
        <f>SUM('日工会受注(月)'!F38:F40)</f>
        <v>104591</v>
      </c>
      <c r="G36" s="61">
        <v>78.900000000000006</v>
      </c>
      <c r="H36" s="60">
        <f>SUM('日工会受注(月)'!H38:H40)</f>
        <v>250449</v>
      </c>
      <c r="I36" s="62">
        <v>88.4</v>
      </c>
    </row>
    <row r="37" spans="2:9" x14ac:dyDescent="0.2">
      <c r="B37" s="12" t="s">
        <v>65</v>
      </c>
      <c r="C37" s="13" t="s">
        <v>9</v>
      </c>
      <c r="D37" s="54">
        <v>360818</v>
      </c>
      <c r="E37" s="55">
        <v>91.5</v>
      </c>
      <c r="F37" s="54">
        <v>112403</v>
      </c>
      <c r="G37" s="55">
        <v>85.3</v>
      </c>
      <c r="H37" s="54">
        <v>248415</v>
      </c>
      <c r="I37" s="56">
        <v>94.6</v>
      </c>
    </row>
    <row r="38" spans="2:9" x14ac:dyDescent="0.2">
      <c r="B38" s="6" t="s">
        <v>14</v>
      </c>
      <c r="C38" s="4" t="s">
        <v>29</v>
      </c>
      <c r="D38" s="57">
        <v>379248</v>
      </c>
      <c r="E38" s="58">
        <v>101.3</v>
      </c>
      <c r="F38" s="57">
        <v>112019</v>
      </c>
      <c r="G38" s="58">
        <v>93.1</v>
      </c>
      <c r="H38" s="57">
        <v>267229</v>
      </c>
      <c r="I38" s="59">
        <v>105.3</v>
      </c>
    </row>
    <row r="39" spans="2:9" x14ac:dyDescent="0.2">
      <c r="B39" s="6" t="s">
        <v>41</v>
      </c>
      <c r="C39" s="4" t="s">
        <v>30</v>
      </c>
      <c r="D39" s="57">
        <v>360072</v>
      </c>
      <c r="E39" s="58">
        <v>99.2</v>
      </c>
      <c r="F39" s="57">
        <v>109424</v>
      </c>
      <c r="G39" s="58">
        <v>91.1</v>
      </c>
      <c r="H39" s="57">
        <v>250648</v>
      </c>
      <c r="I39" s="59">
        <v>103.2</v>
      </c>
    </row>
    <row r="40" spans="2:9" x14ac:dyDescent="0.2">
      <c r="B40" s="9" t="s">
        <v>15</v>
      </c>
      <c r="C40" s="5" t="s">
        <v>31</v>
      </c>
      <c r="D40" s="60">
        <v>384971</v>
      </c>
      <c r="E40" s="61">
        <v>108.4</v>
      </c>
      <c r="F40" s="60">
        <v>107692</v>
      </c>
      <c r="G40" s="61">
        <v>103</v>
      </c>
      <c r="H40" s="60">
        <v>277279</v>
      </c>
      <c r="I40" s="62">
        <v>110.7</v>
      </c>
    </row>
    <row r="41" spans="2:9" x14ac:dyDescent="0.2">
      <c r="B41" s="12" t="s">
        <v>72</v>
      </c>
      <c r="C41" s="13" t="s">
        <v>9</v>
      </c>
      <c r="D41" s="54">
        <v>385445</v>
      </c>
      <c r="E41" s="55">
        <v>106.8</v>
      </c>
      <c r="F41" s="54">
        <v>115027</v>
      </c>
      <c r="G41" s="55">
        <v>102.3</v>
      </c>
      <c r="H41" s="54">
        <v>270418</v>
      </c>
      <c r="I41" s="56">
        <v>108.9</v>
      </c>
    </row>
    <row r="42" spans="2:9" x14ac:dyDescent="0.2">
      <c r="B42" s="6" t="s">
        <v>14</v>
      </c>
      <c r="C42" s="4" t="s">
        <v>29</v>
      </c>
      <c r="D42" s="57">
        <v>392095</v>
      </c>
      <c r="E42" s="58">
        <v>103.4</v>
      </c>
      <c r="F42" s="57">
        <v>107264</v>
      </c>
      <c r="G42" s="58">
        <v>95.8</v>
      </c>
      <c r="H42" s="57">
        <v>284831</v>
      </c>
      <c r="I42" s="59">
        <v>106.6</v>
      </c>
    </row>
    <row r="43" spans="2:9" x14ac:dyDescent="0.2">
      <c r="B43" s="6" t="s">
        <v>41</v>
      </c>
      <c r="C43" s="4" t="s">
        <v>30</v>
      </c>
      <c r="D43" s="57">
        <v>387675</v>
      </c>
      <c r="E43" s="58">
        <v>107.7</v>
      </c>
      <c r="F43" s="57">
        <v>110986</v>
      </c>
      <c r="G43" s="58">
        <v>101.4</v>
      </c>
      <c r="H43" s="57">
        <v>276689</v>
      </c>
      <c r="I43" s="59">
        <v>110.4</v>
      </c>
    </row>
    <row r="44" spans="2:9" x14ac:dyDescent="0.2">
      <c r="B44" s="9" t="s">
        <v>15</v>
      </c>
      <c r="C44" s="5" t="s">
        <v>31</v>
      </c>
      <c r="D44" s="60"/>
      <c r="E44" s="61"/>
      <c r="F44" s="60"/>
      <c r="G44" s="61"/>
      <c r="H44" s="60"/>
      <c r="I44" s="62"/>
    </row>
  </sheetData>
  <mergeCells count="2">
    <mergeCell ref="B3:C3"/>
    <mergeCell ref="D2:I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8"/>
  <sheetViews>
    <sheetView showGridLines="0" zoomScale="145" zoomScaleNormal="145" workbookViewId="0"/>
  </sheetViews>
  <sheetFormatPr defaultColWidth="9" defaultRowHeight="13" x14ac:dyDescent="0.2"/>
  <cols>
    <col min="1" max="1" width="9" style="23"/>
    <col min="2" max="2" width="9.36328125" style="23" customWidth="1"/>
    <col min="3" max="3" width="10" style="23" customWidth="1"/>
    <col min="4" max="6" width="9" style="23"/>
    <col min="7" max="7" width="9.90625" style="23" bestFit="1" customWidth="1"/>
    <col min="8" max="13" width="9" style="23"/>
    <col min="14" max="14" width="9.453125" style="23" bestFit="1" customWidth="1"/>
    <col min="15" max="16384" width="9" style="23"/>
  </cols>
  <sheetData>
    <row r="1" spans="2:9" ht="24" customHeight="1" thickBot="1" x14ac:dyDescent="0.25">
      <c r="B1" s="22" t="s">
        <v>22</v>
      </c>
      <c r="E1" s="24"/>
      <c r="H1" s="25" t="s">
        <v>18</v>
      </c>
    </row>
    <row r="2" spans="2:9" ht="13.5" thickBot="1" x14ac:dyDescent="0.25">
      <c r="B2" s="26"/>
      <c r="C2" s="125" t="s">
        <v>1</v>
      </c>
      <c r="D2" s="126"/>
      <c r="E2" s="126"/>
      <c r="F2" s="126"/>
      <c r="G2" s="126"/>
      <c r="H2" s="127"/>
    </row>
    <row r="3" spans="2:9" x14ac:dyDescent="0.2">
      <c r="B3" s="21" t="s">
        <v>12</v>
      </c>
      <c r="C3" s="27" t="s">
        <v>3</v>
      </c>
      <c r="D3" s="28" t="s">
        <v>4</v>
      </c>
      <c r="E3" s="28" t="s">
        <v>5</v>
      </c>
      <c r="F3" s="28" t="s">
        <v>4</v>
      </c>
      <c r="G3" s="28" t="s">
        <v>6</v>
      </c>
      <c r="H3" s="29" t="s">
        <v>4</v>
      </c>
    </row>
    <row r="4" spans="2:9" x14ac:dyDescent="0.2">
      <c r="B4" s="20"/>
      <c r="C4" s="71" t="s">
        <v>7</v>
      </c>
      <c r="D4" s="72" t="s">
        <v>8</v>
      </c>
      <c r="E4" s="72" t="s">
        <v>7</v>
      </c>
      <c r="F4" s="72" t="s">
        <v>8</v>
      </c>
      <c r="G4" s="72" t="s">
        <v>7</v>
      </c>
      <c r="H4" s="73" t="s">
        <v>8</v>
      </c>
    </row>
    <row r="5" spans="2:9" x14ac:dyDescent="0.2">
      <c r="B5" s="18" t="s">
        <v>16</v>
      </c>
      <c r="C5" s="30">
        <v>1326188</v>
      </c>
      <c r="D5" s="31">
        <v>135.5</v>
      </c>
      <c r="E5" s="32">
        <v>421599</v>
      </c>
      <c r="F5" s="31">
        <v>137.1</v>
      </c>
      <c r="G5" s="32">
        <v>904589</v>
      </c>
      <c r="H5" s="33">
        <v>134.80000000000001</v>
      </c>
      <c r="I5" s="23" t="s">
        <v>0</v>
      </c>
    </row>
    <row r="6" spans="2:9" x14ac:dyDescent="0.2">
      <c r="B6" s="18" t="s">
        <v>24</v>
      </c>
      <c r="C6" s="30">
        <v>1212445</v>
      </c>
      <c r="D6" s="31">
        <v>91.4</v>
      </c>
      <c r="E6" s="32">
        <v>375822</v>
      </c>
      <c r="F6" s="31">
        <v>89.1</v>
      </c>
      <c r="G6" s="32">
        <v>836623</v>
      </c>
      <c r="H6" s="33">
        <v>92.5</v>
      </c>
    </row>
    <row r="7" spans="2:9" x14ac:dyDescent="0.2">
      <c r="B7" s="18" t="s">
        <v>26</v>
      </c>
      <c r="C7" s="30">
        <v>1117049</v>
      </c>
      <c r="D7" s="31">
        <v>92.1</v>
      </c>
      <c r="E7" s="32">
        <v>400803</v>
      </c>
      <c r="F7" s="31">
        <v>106.6</v>
      </c>
      <c r="G7" s="32">
        <v>716246</v>
      </c>
      <c r="H7" s="33">
        <v>85.6</v>
      </c>
    </row>
    <row r="8" spans="2:9" x14ac:dyDescent="0.2">
      <c r="B8" s="18" t="s">
        <v>32</v>
      </c>
      <c r="C8" s="30">
        <v>1509397</v>
      </c>
      <c r="D8" s="31">
        <v>135.1</v>
      </c>
      <c r="E8" s="32">
        <v>496391</v>
      </c>
      <c r="F8" s="31">
        <v>123.8</v>
      </c>
      <c r="G8" s="32">
        <v>1013006</v>
      </c>
      <c r="H8" s="33">
        <v>141.4</v>
      </c>
    </row>
    <row r="9" spans="2:9" x14ac:dyDescent="0.2">
      <c r="B9" s="18" t="s">
        <v>33</v>
      </c>
      <c r="C9" s="30">
        <v>1480592</v>
      </c>
      <c r="D9" s="31">
        <v>98.1</v>
      </c>
      <c r="E9" s="32">
        <v>586240</v>
      </c>
      <c r="F9" s="31">
        <v>118.1</v>
      </c>
      <c r="G9" s="32">
        <v>894352</v>
      </c>
      <c r="H9" s="33">
        <v>88.3</v>
      </c>
    </row>
    <row r="10" spans="2:9" x14ac:dyDescent="0.2">
      <c r="B10" s="18" t="s">
        <v>35</v>
      </c>
      <c r="C10" s="30">
        <v>1250003</v>
      </c>
      <c r="D10" s="31">
        <v>84.4</v>
      </c>
      <c r="E10" s="32">
        <v>530545</v>
      </c>
      <c r="F10" s="31">
        <v>90.5</v>
      </c>
      <c r="G10" s="32">
        <v>719458</v>
      </c>
      <c r="H10" s="33">
        <v>80.400000000000006</v>
      </c>
    </row>
    <row r="11" spans="2:9" x14ac:dyDescent="0.2">
      <c r="B11" s="18" t="s">
        <v>39</v>
      </c>
      <c r="C11" s="30">
        <v>1645554</v>
      </c>
      <c r="D11" s="31">
        <v>131.6</v>
      </c>
      <c r="E11" s="32">
        <v>629369</v>
      </c>
      <c r="F11" s="31">
        <v>118.6</v>
      </c>
      <c r="G11" s="32">
        <v>1016185</v>
      </c>
      <c r="H11" s="33">
        <v>141.19999999999999</v>
      </c>
    </row>
    <row r="12" spans="2:9" x14ac:dyDescent="0.2">
      <c r="B12" s="18" t="s">
        <v>44</v>
      </c>
      <c r="C12" s="30">
        <v>1815771</v>
      </c>
      <c r="D12" s="31">
        <v>110.3</v>
      </c>
      <c r="E12" s="32">
        <v>750343</v>
      </c>
      <c r="F12" s="31">
        <v>119.2</v>
      </c>
      <c r="G12" s="32">
        <v>1065428</v>
      </c>
      <c r="H12" s="33">
        <v>104.8</v>
      </c>
    </row>
    <row r="13" spans="2:9" x14ac:dyDescent="0.2">
      <c r="B13" s="18" t="s">
        <v>45</v>
      </c>
      <c r="C13" s="30">
        <v>1229900</v>
      </c>
      <c r="D13" s="31">
        <v>67.7</v>
      </c>
      <c r="E13" s="32">
        <v>493188</v>
      </c>
      <c r="F13" s="31">
        <v>65.7</v>
      </c>
      <c r="G13" s="32">
        <v>736712</v>
      </c>
      <c r="H13" s="33">
        <v>69.099999999999994</v>
      </c>
    </row>
    <row r="14" spans="2:9" x14ac:dyDescent="0.2">
      <c r="B14" s="18" t="s">
        <v>48</v>
      </c>
      <c r="C14" s="30">
        <v>901835</v>
      </c>
      <c r="D14" s="31">
        <v>73.3</v>
      </c>
      <c r="E14" s="32">
        <v>324455</v>
      </c>
      <c r="F14" s="31">
        <v>65.8</v>
      </c>
      <c r="G14" s="32">
        <v>577380</v>
      </c>
      <c r="H14" s="33">
        <v>78.400000000000006</v>
      </c>
    </row>
    <row r="15" spans="2:9" x14ac:dyDescent="0.2">
      <c r="B15" s="18" t="s">
        <v>53</v>
      </c>
      <c r="C15" s="30">
        <v>1541419</v>
      </c>
      <c r="D15" s="31">
        <v>170.9</v>
      </c>
      <c r="E15" s="32">
        <v>510324</v>
      </c>
      <c r="F15" s="31">
        <v>157.30000000000001</v>
      </c>
      <c r="G15" s="32">
        <v>1031095</v>
      </c>
      <c r="H15" s="33">
        <v>178.6</v>
      </c>
    </row>
    <row r="16" spans="2:9" x14ac:dyDescent="0.2">
      <c r="B16" s="18" t="s">
        <v>57</v>
      </c>
      <c r="C16" s="30">
        <v>1759601</v>
      </c>
      <c r="D16" s="31">
        <v>114.2</v>
      </c>
      <c r="E16" s="32">
        <v>603231</v>
      </c>
      <c r="F16" s="31">
        <v>118.2</v>
      </c>
      <c r="G16" s="32">
        <v>1156370</v>
      </c>
      <c r="H16" s="33">
        <v>112.1</v>
      </c>
    </row>
    <row r="17" spans="2:8" x14ac:dyDescent="0.2">
      <c r="B17" s="18" t="s">
        <v>68</v>
      </c>
      <c r="C17" s="30">
        <v>1486519</v>
      </c>
      <c r="D17" s="31">
        <v>84.5</v>
      </c>
      <c r="E17" s="32">
        <v>476821</v>
      </c>
      <c r="F17" s="31">
        <v>79</v>
      </c>
      <c r="G17" s="32">
        <v>1009698</v>
      </c>
      <c r="H17" s="33">
        <v>87.3</v>
      </c>
    </row>
    <row r="18" spans="2:8" ht="13.5" thickBot="1" x14ac:dyDescent="0.25">
      <c r="B18" s="19" t="s">
        <v>69</v>
      </c>
      <c r="C18" s="34">
        <v>1485109</v>
      </c>
      <c r="D18" s="35">
        <v>99.9</v>
      </c>
      <c r="E18" s="36">
        <v>441538</v>
      </c>
      <c r="F18" s="35">
        <v>92.6</v>
      </c>
      <c r="G18" s="36">
        <v>1043571</v>
      </c>
      <c r="H18" s="37">
        <v>103.4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4"/>
  <sheetViews>
    <sheetView showGridLines="0" zoomScale="130" zoomScaleNormal="130" workbookViewId="0"/>
  </sheetViews>
  <sheetFormatPr defaultColWidth="9" defaultRowHeight="13" x14ac:dyDescent="0.2"/>
  <cols>
    <col min="1" max="1" width="9" style="23"/>
    <col min="2" max="2" width="9.36328125" style="23" customWidth="1"/>
    <col min="3" max="3" width="9.6328125" style="23" customWidth="1"/>
    <col min="4" max="6" width="9" style="23"/>
    <col min="7" max="7" width="9.90625" style="23" bestFit="1" customWidth="1"/>
    <col min="8" max="16384" width="9" style="23"/>
  </cols>
  <sheetData>
    <row r="1" spans="2:11" ht="20.25" customHeight="1" thickBot="1" x14ac:dyDescent="0.25">
      <c r="B1" s="22" t="s">
        <v>21</v>
      </c>
      <c r="E1" s="24"/>
      <c r="G1" s="38"/>
      <c r="H1" s="25" t="s">
        <v>18</v>
      </c>
    </row>
    <row r="2" spans="2:11" ht="13.5" thickBot="1" x14ac:dyDescent="0.25">
      <c r="B2" s="39"/>
      <c r="C2" s="128" t="s">
        <v>1</v>
      </c>
      <c r="D2" s="129"/>
      <c r="E2" s="129"/>
      <c r="F2" s="129"/>
      <c r="G2" s="129"/>
      <c r="H2" s="130"/>
    </row>
    <row r="3" spans="2:11" x14ac:dyDescent="0.2">
      <c r="B3" s="16" t="s">
        <v>11</v>
      </c>
      <c r="C3" s="40" t="s">
        <v>3</v>
      </c>
      <c r="D3" s="41" t="s">
        <v>4</v>
      </c>
      <c r="E3" s="41" t="s">
        <v>5</v>
      </c>
      <c r="F3" s="41" t="s">
        <v>4</v>
      </c>
      <c r="G3" s="41" t="s">
        <v>6</v>
      </c>
      <c r="H3" s="42" t="s">
        <v>4</v>
      </c>
    </row>
    <row r="4" spans="2:11" ht="13.5" thickBot="1" x14ac:dyDescent="0.25">
      <c r="B4" s="17"/>
      <c r="C4" s="74" t="s">
        <v>7</v>
      </c>
      <c r="D4" s="75" t="s">
        <v>8</v>
      </c>
      <c r="E4" s="75" t="s">
        <v>7</v>
      </c>
      <c r="F4" s="75" t="s">
        <v>8</v>
      </c>
      <c r="G4" s="75" t="s">
        <v>7</v>
      </c>
      <c r="H4" s="76" t="s">
        <v>8</v>
      </c>
    </row>
    <row r="5" spans="2:11" ht="15" customHeight="1" x14ac:dyDescent="0.2">
      <c r="B5" s="14" t="s">
        <v>17</v>
      </c>
      <c r="C5" s="43">
        <v>1311100</v>
      </c>
      <c r="D5" s="44">
        <v>117.7</v>
      </c>
      <c r="E5" s="45">
        <v>418853</v>
      </c>
      <c r="F5" s="44">
        <v>118.5</v>
      </c>
      <c r="G5" s="45">
        <v>892247</v>
      </c>
      <c r="H5" s="46">
        <v>117.4</v>
      </c>
      <c r="I5" s="47" t="s">
        <v>0</v>
      </c>
      <c r="J5" s="47"/>
      <c r="K5" s="23" t="s">
        <v>0</v>
      </c>
    </row>
    <row r="6" spans="2:11" ht="15" customHeight="1" x14ac:dyDescent="0.2">
      <c r="B6" s="14" t="s">
        <v>25</v>
      </c>
      <c r="C6" s="43">
        <v>1139843</v>
      </c>
      <c r="D6" s="44">
        <v>86.9</v>
      </c>
      <c r="E6" s="45">
        <v>362870</v>
      </c>
      <c r="F6" s="44">
        <v>86.6</v>
      </c>
      <c r="G6" s="45">
        <v>776973</v>
      </c>
      <c r="H6" s="46">
        <v>87.1</v>
      </c>
      <c r="I6" s="47" t="s">
        <v>0</v>
      </c>
      <c r="J6" s="47"/>
      <c r="K6" s="23" t="s">
        <v>0</v>
      </c>
    </row>
    <row r="7" spans="2:11" x14ac:dyDescent="0.2">
      <c r="B7" s="14" t="s">
        <v>27</v>
      </c>
      <c r="C7" s="43">
        <v>1204852</v>
      </c>
      <c r="D7" s="44">
        <f>C7/C6*100</f>
        <v>105.70332931816048</v>
      </c>
      <c r="E7" s="45">
        <v>422029</v>
      </c>
      <c r="F7" s="44">
        <f>E7/E6*100</f>
        <v>116.30308374900102</v>
      </c>
      <c r="G7" s="45">
        <v>782823</v>
      </c>
      <c r="H7" s="46">
        <f>G7/G6*100</f>
        <v>100.75292191620558</v>
      </c>
    </row>
    <row r="8" spans="2:11" x14ac:dyDescent="0.2">
      <c r="B8" s="14" t="s">
        <v>28</v>
      </c>
      <c r="C8" s="43">
        <v>1578546</v>
      </c>
      <c r="D8" s="44">
        <v>131</v>
      </c>
      <c r="E8" s="45">
        <v>526876</v>
      </c>
      <c r="F8" s="44">
        <v>124.8</v>
      </c>
      <c r="G8" s="45">
        <v>1051670</v>
      </c>
      <c r="H8" s="46">
        <v>134.30000000000001</v>
      </c>
    </row>
    <row r="9" spans="2:11" x14ac:dyDescent="0.2">
      <c r="B9" s="14" t="s">
        <v>34</v>
      </c>
      <c r="C9" s="43">
        <v>1398968</v>
      </c>
      <c r="D9" s="44">
        <v>88.6</v>
      </c>
      <c r="E9" s="45">
        <v>579295</v>
      </c>
      <c r="F9" s="44">
        <v>109.9</v>
      </c>
      <c r="G9" s="45">
        <v>819673</v>
      </c>
      <c r="H9" s="46">
        <v>77.900000000000006</v>
      </c>
    </row>
    <row r="10" spans="2:11" x14ac:dyDescent="0.2">
      <c r="B10" s="14" t="s">
        <v>37</v>
      </c>
      <c r="C10" s="43">
        <v>1289310</v>
      </c>
      <c r="D10" s="44">
        <v>92.2</v>
      </c>
      <c r="E10" s="45">
        <v>531575</v>
      </c>
      <c r="F10" s="44">
        <v>91.8</v>
      </c>
      <c r="G10" s="45">
        <v>757735</v>
      </c>
      <c r="H10" s="46">
        <v>92.4</v>
      </c>
    </row>
    <row r="11" spans="2:11" x14ac:dyDescent="0.2">
      <c r="B11" s="14" t="s">
        <v>42</v>
      </c>
      <c r="C11" s="43">
        <v>1780339</v>
      </c>
      <c r="D11" s="44">
        <v>138.1</v>
      </c>
      <c r="E11" s="45">
        <v>687975</v>
      </c>
      <c r="F11" s="44">
        <v>129.4</v>
      </c>
      <c r="G11" s="45">
        <v>1092364</v>
      </c>
      <c r="H11" s="46">
        <v>144.19999999999999</v>
      </c>
    </row>
    <row r="12" spans="2:11" x14ac:dyDescent="0.2">
      <c r="B12" s="14" t="s">
        <v>43</v>
      </c>
      <c r="C12" s="43">
        <v>1689133</v>
      </c>
      <c r="D12" s="44">
        <v>94.9</v>
      </c>
      <c r="E12" s="45">
        <v>703366</v>
      </c>
      <c r="F12" s="44">
        <v>102.2</v>
      </c>
      <c r="G12" s="45">
        <v>985767</v>
      </c>
      <c r="H12" s="46">
        <v>90.2</v>
      </c>
    </row>
    <row r="13" spans="2:11" x14ac:dyDescent="0.2">
      <c r="B13" s="14" t="s">
        <v>49</v>
      </c>
      <c r="C13" s="43">
        <v>1099541</v>
      </c>
      <c r="D13" s="44">
        <v>65.099999999999994</v>
      </c>
      <c r="E13" s="45">
        <v>446639</v>
      </c>
      <c r="F13" s="44">
        <v>63.5</v>
      </c>
      <c r="G13" s="45">
        <v>652902</v>
      </c>
      <c r="H13" s="46">
        <v>66.2</v>
      </c>
    </row>
    <row r="14" spans="2:11" x14ac:dyDescent="0.2">
      <c r="B14" s="14" t="s">
        <v>50</v>
      </c>
      <c r="C14" s="43">
        <v>988483</v>
      </c>
      <c r="D14" s="44">
        <v>89.9</v>
      </c>
      <c r="E14" s="45">
        <v>325988</v>
      </c>
      <c r="F14" s="44">
        <v>73</v>
      </c>
      <c r="G14" s="45">
        <v>662495</v>
      </c>
      <c r="H14" s="46">
        <v>101.5</v>
      </c>
      <c r="I14" s="23" t="s">
        <v>0</v>
      </c>
    </row>
    <row r="15" spans="2:11" x14ac:dyDescent="0.2">
      <c r="B15" s="14" t="s">
        <v>54</v>
      </c>
      <c r="C15" s="43">
        <v>1667502</v>
      </c>
      <c r="D15" s="44">
        <v>168.7</v>
      </c>
      <c r="E15" s="45">
        <v>566229</v>
      </c>
      <c r="F15" s="44">
        <v>173.7</v>
      </c>
      <c r="G15" s="45">
        <v>1101273</v>
      </c>
      <c r="H15" s="46">
        <v>166.2</v>
      </c>
      <c r="I15" s="23" t="s">
        <v>0</v>
      </c>
    </row>
    <row r="16" spans="2:11" x14ac:dyDescent="0.2">
      <c r="B16" s="14" t="s">
        <v>60</v>
      </c>
      <c r="C16" s="43">
        <v>1705623</v>
      </c>
      <c r="D16" s="44">
        <v>102.3</v>
      </c>
      <c r="E16" s="45">
        <v>581667</v>
      </c>
      <c r="F16" s="44">
        <v>102.7</v>
      </c>
      <c r="G16" s="45">
        <v>1123956</v>
      </c>
      <c r="H16" s="46">
        <v>102.1</v>
      </c>
    </row>
    <row r="17" spans="2:8" x14ac:dyDescent="0.2">
      <c r="B17" s="14" t="s">
        <v>67</v>
      </c>
      <c r="C17" s="43">
        <v>1453136</v>
      </c>
      <c r="D17" s="44">
        <v>85.2</v>
      </c>
      <c r="E17" s="45">
        <v>457521</v>
      </c>
      <c r="F17" s="44">
        <v>78.7</v>
      </c>
      <c r="G17" s="45">
        <v>995615</v>
      </c>
      <c r="H17" s="46">
        <v>88.6</v>
      </c>
    </row>
    <row r="18" spans="2:8" x14ac:dyDescent="0.2">
      <c r="B18" s="14" t="s">
        <v>73</v>
      </c>
      <c r="C18" s="43">
        <v>1509736</v>
      </c>
      <c r="D18" s="44">
        <v>103.9</v>
      </c>
      <c r="E18" s="45">
        <v>444162</v>
      </c>
      <c r="F18" s="44">
        <v>97.1</v>
      </c>
      <c r="G18" s="45">
        <v>1065574</v>
      </c>
      <c r="H18" s="46">
        <v>107</v>
      </c>
    </row>
    <row r="19" spans="2:8" x14ac:dyDescent="0.2">
      <c r="B19" s="14" t="s">
        <v>74</v>
      </c>
      <c r="C19" s="43"/>
      <c r="D19" s="44"/>
      <c r="E19" s="45"/>
      <c r="F19" s="44"/>
      <c r="G19" s="45"/>
      <c r="H19" s="46"/>
    </row>
    <row r="20" spans="2:8" x14ac:dyDescent="0.2">
      <c r="B20" s="14" t="s">
        <v>75</v>
      </c>
      <c r="C20" s="43"/>
      <c r="D20" s="44"/>
      <c r="E20" s="45"/>
      <c r="F20" s="44"/>
      <c r="G20" s="45"/>
      <c r="H20" s="46"/>
    </row>
    <row r="21" spans="2:8" ht="13.5" thickBot="1" x14ac:dyDescent="0.25">
      <c r="B21" s="15" t="s">
        <v>76</v>
      </c>
      <c r="C21" s="48"/>
      <c r="D21" s="49"/>
      <c r="E21" s="50"/>
      <c r="F21" s="49"/>
      <c r="G21" s="50"/>
      <c r="H21" s="51"/>
    </row>
    <row r="22" spans="2:8" x14ac:dyDescent="0.2">
      <c r="C22" s="23" t="s">
        <v>0</v>
      </c>
    </row>
    <row r="33" spans="11:12" x14ac:dyDescent="0.2">
      <c r="K33" s="23" t="s">
        <v>0</v>
      </c>
      <c r="L33" s="23" t="s">
        <v>0</v>
      </c>
    </row>
    <row r="34" spans="11:12" x14ac:dyDescent="0.2">
      <c r="K34" s="23" t="s">
        <v>0</v>
      </c>
      <c r="L34" s="23" t="s">
        <v>0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日工会受注(月)</vt:lpstr>
      <vt:lpstr>日工会受注(四半期)</vt:lpstr>
      <vt:lpstr>日工会受注(年)</vt:lpstr>
      <vt:lpstr>日工会受注(年度)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日本工作機械販売協会</dc:creator>
  <cp:lastModifiedBy>孝治 池邉</cp:lastModifiedBy>
  <cp:lastPrinted>2012-10-23T00:27:33Z</cp:lastPrinted>
  <dcterms:created xsi:type="dcterms:W3CDTF">2004-07-26T03:01:51Z</dcterms:created>
  <dcterms:modified xsi:type="dcterms:W3CDTF">2025-12-23T06:02:35Z</dcterms:modified>
</cp:coreProperties>
</file>