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\"/>
    </mc:Choice>
  </mc:AlternateContent>
  <xr:revisionPtr revIDLastSave="0" documentId="8_{2D797B65-A240-4DD4-BE94-12F2ED32BB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L23" i="12" l="1"/>
  <c r="L30" i="12" s="1"/>
  <c r="L7" i="12"/>
  <c r="J34" i="12"/>
  <c r="H23" i="12"/>
  <c r="Z16" i="12"/>
  <c r="X16" i="12"/>
  <c r="V16" i="12"/>
  <c r="T16" i="12"/>
  <c r="R16" i="12"/>
  <c r="P16" i="12"/>
  <c r="N16" i="12"/>
  <c r="L16" i="12"/>
  <c r="M16" i="12" s="1"/>
  <c r="H16" i="12"/>
  <c r="I16" i="12" s="1"/>
  <c r="F16" i="12"/>
  <c r="AA6" i="12"/>
  <c r="Y6" i="12"/>
  <c r="S6" i="12"/>
  <c r="Q6" i="12"/>
  <c r="O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V40" i="12"/>
  <c r="V37" i="12"/>
  <c r="V34" i="12"/>
  <c r="V23" i="12"/>
  <c r="V30" i="12" s="1"/>
  <c r="V7" i="12"/>
  <c r="T40" i="12"/>
  <c r="T37" i="12"/>
  <c r="T34" i="12"/>
  <c r="T23" i="12"/>
  <c r="T30" i="12" s="1"/>
  <c r="T7" i="12"/>
  <c r="R40" i="12"/>
  <c r="R37" i="12"/>
  <c r="R34" i="12"/>
  <c r="R30" i="12"/>
  <c r="R23" i="12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W44" i="12"/>
  <c r="W42" i="12"/>
  <c r="W41" i="12"/>
  <c r="W39" i="12"/>
  <c r="W38" i="12"/>
  <c r="W36" i="12"/>
  <c r="W35" i="12"/>
  <c r="W33" i="12"/>
  <c r="W32" i="12"/>
  <c r="W31" i="12"/>
  <c r="W29" i="12"/>
  <c r="W28" i="12"/>
  <c r="W27" i="12"/>
  <c r="W26" i="12"/>
  <c r="W25" i="12"/>
  <c r="W24" i="12"/>
  <c r="W22" i="12"/>
  <c r="W21" i="12"/>
  <c r="W20" i="12"/>
  <c r="W19" i="12"/>
  <c r="W18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39" i="12"/>
  <c r="U38" i="12"/>
  <c r="U36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6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2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9" i="12"/>
  <c r="AB28" i="12"/>
  <c r="AB27" i="12"/>
  <c r="AB26" i="12"/>
  <c r="AB25" i="12"/>
  <c r="AB24" i="12"/>
  <c r="AB22" i="12"/>
  <c r="AB21" i="12"/>
  <c r="AB20" i="12"/>
  <c r="AB19" i="12"/>
  <c r="AB18" i="12"/>
  <c r="D17" i="12"/>
  <c r="AB15" i="12"/>
  <c r="AB14" i="12"/>
  <c r="AB13" i="12"/>
  <c r="AB12" i="12"/>
  <c r="AB11" i="12"/>
  <c r="AB10" i="12"/>
  <c r="AB9" i="12"/>
  <c r="AB8" i="12"/>
  <c r="D7" i="12"/>
  <c r="AB6" i="12"/>
  <c r="AB5" i="12"/>
  <c r="AB4" i="12"/>
  <c r="AB3" i="12"/>
  <c r="Z30" i="7"/>
  <c r="Z23" i="7"/>
  <c r="Z16" i="7"/>
  <c r="AA16" i="12" s="1"/>
  <c r="AB40" i="12" l="1"/>
  <c r="AB16" i="12"/>
  <c r="J30" i="12"/>
  <c r="AB23" i="12"/>
  <c r="AA30" i="12"/>
  <c r="F30" i="12"/>
  <c r="F43" i="12" s="1"/>
  <c r="G43" i="12" s="1"/>
  <c r="D43" i="12"/>
  <c r="E43" i="12" s="1"/>
  <c r="Z17" i="12"/>
  <c r="X43" i="12"/>
  <c r="V17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16" i="12" s="1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V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W34" i="12"/>
  <c r="E34" i="7"/>
  <c r="E34" i="12"/>
  <c r="AA34" i="7"/>
  <c r="AA34" i="12"/>
  <c r="S34" i="7"/>
  <c r="S34" i="12"/>
  <c r="W7" i="7"/>
  <c r="W7" i="12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W23" i="12"/>
  <c r="M34" i="7"/>
  <c r="M34" i="12"/>
  <c r="E37" i="7"/>
  <c r="E37" i="12"/>
  <c r="W40" i="7"/>
  <c r="W40" i="12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W37" i="12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W17" i="12" s="1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W30" i="12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W43" i="12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<sst xmlns="http://schemas.openxmlformats.org/spreadsheetml/2006/main" count="1027" uniqueCount="86">
  <si>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</si>
  <si>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</si>
  <si>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</si>
  <si>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</si>
  <si>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</si>
  <si>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</si>
  <si>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</si>
  <si>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</si>
  <si>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</si>
  <si>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</si>
  <si>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</si>
  <si>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</si>
  <si>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</si>
  <si>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</si>
  <si>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</si>
  <si>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</si>
  <si>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</si>
  <si>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</si>
  <si>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</si>
  <si>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</si>
  <si>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</si>
  <si>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</si>
  <si>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</si>
  <si>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</si>
  <si>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</si>
  <si>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</si>
  <si>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</si>
  <si>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</si>
  <si>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</si>
  <si>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</si>
  <si>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</si>
  <si>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</si>
  <si>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</si>
  <si>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</si>
  <si>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</si>
  <si>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</si>
  <si>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</si>
  <si>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</si>
  <si>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</si>
  <si>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</si>
  <si>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</si>
  <si>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</si>
  <si>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</si>
  <si>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</si>
  <si>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</si>
  <si>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</si>
  <si>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</si>
  <si>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</si>
  <si>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</si>
  <si>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</si>
  <si>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</si>
  <si>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</si>
  <si>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</si>
  <si>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</si>
  <si>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</si>
  <si>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</si>
  <si>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</si>
  <si>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</si>
  <si>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</si>
  <si>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</si>
  <si>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</si>
  <si>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</si>
  <si>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</si>
  <si>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</si>
  <si>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</si>
  <si>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</si>
  <si>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</si>
  <si>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</si>
  <si>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</si>
  <si>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</si>
  <si>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</si>
  <si>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</si>
  <si>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</si>
  <si>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</si>
  <si>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</si>
  <si>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</si>
  <si>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</si>
  <si>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</si>
  <si>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</si>
  <si>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</si>
  <si>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</si>
  <si>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</si>
  <si>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</si>
  <si>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</si>
  <si>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</si>
  <si>
    <t>67.7.%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</si>
</sst>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5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textRotation="255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38" borderId="4" xfId="0" applyFill="1" applyBorder="1" applyAlignment="1">
      <alignment horizontal="center" vertical="center"/>
    </xf>
    <xf numFmtId="0" fontId="0" fillId="38" borderId="13" xfId="0" applyFill="1" applyBorder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</xdr:colOff>
      <xdr:row>2</xdr:row>
      <xdr:rowOff>1</xdr:rowOff>
    </xdr:from>
    <xdr:to>
      <xdr:col>27</xdr:col>
      <xdr:colOff>8086</xdr:colOff>
      <xdr:row>28</xdr:row>
      <xdr:rowOff>24848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3D898CB-FB7D-55B6-62CD-471BE7132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2436" y="488675"/>
          <a:ext cx="8274128" cy="454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115" zoomScaleNormal="115" zoomScaleSheetLayoutView="75" workbookViewId="0">
      <pane xSplit="3" ySplit="2" topLeftCell="H3" activePane="bottomRight" state="frozen"/>
      <selection activeCell="F41" sqref="F41"/>
      <selection pane="topRight" activeCell="F41" sqref="F41"/>
      <selection pane="bottomLeft" activeCell="F41" sqref="F41"/>
      <selection pane="bottomRight" activeCell="AC36" sqref="AC3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7.5" style="8" customWidth="1"/>
    <col min="23" max="23" width="7.75" style="7" customWidth="1"/>
    <col min="24" max="24" width="7.5" style="8" customWidth="1"/>
    <col min="25" max="25" width="7.75" style="7" customWidth="1"/>
    <col min="26" max="26" width="8.5" style="8" customWidth="1"/>
    <col min="27" max="27" width="7.75" style="7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1" t="s">
        <v>84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301" t="s">
        <v>5</v>
      </c>
      <c r="K2" s="302" t="s">
        <v>2</v>
      </c>
      <c r="L2" s="303" t="s">
        <v>6</v>
      </c>
      <c r="M2" s="304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2" t="s">
        <v>15</v>
      </c>
      <c r="B3" s="255" t="s">
        <v>16</v>
      </c>
      <c r="C3" s="256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>
        <v>2396</v>
      </c>
      <c r="M3" s="112">
        <f>日工会外需国・地域別受注実績2025!L3/'2024'!L3*100</f>
        <v>80.053458068827268</v>
      </c>
      <c r="N3" s="61"/>
      <c r="O3" s="112">
        <f>日工会外需国・地域別受注実績2025!N3/'2024'!N3*100</f>
        <v>0</v>
      </c>
      <c r="P3" s="61"/>
      <c r="Q3" s="112">
        <f>日工会外需国・地域別受注実績2025!P3/'2024'!P3*100</f>
        <v>0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13891</v>
      </c>
      <c r="AC3" s="208">
        <v>1.123</v>
      </c>
      <c r="AD3" s="114" t="s">
        <v>17</v>
      </c>
    </row>
    <row r="4" spans="1:33" customFormat="1" ht="14.1" customHeight="1" x14ac:dyDescent="0.15">
      <c r="A4" s="253"/>
      <c r="B4" s="255" t="s">
        <v>18</v>
      </c>
      <c r="C4" s="256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>
        <v>1619</v>
      </c>
      <c r="M4" s="112">
        <f>日工会外需国・地域別受注実績2025!L4/'2024'!L4*100</f>
        <v>72.829509671614929</v>
      </c>
      <c r="N4" s="89"/>
      <c r="O4" s="112">
        <f>日工会外需国・地域別受注実績2025!N4/'2024'!N4*100</f>
        <v>0</v>
      </c>
      <c r="P4" s="89"/>
      <c r="Q4" s="112">
        <f>日工会外需国・地域別受注実績2025!P4/'2024'!P4*100</f>
        <v>0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8594</v>
      </c>
      <c r="AC4" s="212">
        <v>0.90700000000000003</v>
      </c>
      <c r="AD4" s="114" t="s">
        <v>17</v>
      </c>
    </row>
    <row r="5" spans="1:33" customFormat="1" ht="14.1" customHeight="1" x14ac:dyDescent="0.15">
      <c r="A5" s="253"/>
      <c r="B5" s="255" t="s">
        <v>19</v>
      </c>
      <c r="C5" s="256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>
        <v>30954</v>
      </c>
      <c r="M5" s="112">
        <f>日工会外需国・地域別受注実績2025!L5/'2024'!L5*100</f>
        <v>110.60135062707685</v>
      </c>
      <c r="N5" s="89"/>
      <c r="O5" s="112">
        <f>日工会外需国・地域別受注実績2025!N5/'2024'!N5*100</f>
        <v>0</v>
      </c>
      <c r="P5" s="89"/>
      <c r="Q5" s="112">
        <f>日工会外需国・地域別受注実績2025!P5/'2024'!P5*100</f>
        <v>0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155305</v>
      </c>
      <c r="AC5" s="212">
        <v>1.238</v>
      </c>
      <c r="AD5" s="114" t="s">
        <v>17</v>
      </c>
    </row>
    <row r="6" spans="1:33" customFormat="1" ht="14.1" customHeight="1" x14ac:dyDescent="0.15">
      <c r="A6" s="253"/>
      <c r="B6" s="255" t="s">
        <v>20</v>
      </c>
      <c r="C6" s="256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s">
        <v>64</v>
      </c>
      <c r="N6" s="91">
        <v>0</v>
      </c>
      <c r="O6" s="122" t="e">
        <f>日工会外需国・地域別受注実績2025!N6/'2024'!N6*100</f>
        <v>#DIV/0!</v>
      </c>
      <c r="P6" s="91">
        <v>0</v>
      </c>
      <c r="Q6" s="122" t="e">
        <f>日工会外需国・地域別受注実績2025!P6/'2024'!P6*100</f>
        <v>#DIV/0!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107</v>
      </c>
      <c r="AC6" s="217">
        <v>0.36299999999999999</v>
      </c>
      <c r="AD6" s="114" t="s">
        <v>17</v>
      </c>
    </row>
    <row r="7" spans="1:33" customFormat="1" ht="14.1" customHeight="1" x14ac:dyDescent="0.15">
      <c r="A7" s="254"/>
      <c r="B7" s="256" t="s">
        <v>21</v>
      </c>
      <c r="C7" s="256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34969</v>
      </c>
      <c r="M7" s="241">
        <f>日工会外需国・地域別受注実績2025!L7/'2024'!L7*100</f>
        <v>105.31879649429268</v>
      </c>
      <c r="N7" s="234">
        <f>SUM(N3:N6)</f>
        <v>0</v>
      </c>
      <c r="O7" s="241">
        <f>日工会外需国・地域別受注実績2025!N7/'2024'!N7*100</f>
        <v>0</v>
      </c>
      <c r="P7" s="234">
        <f>SUM(P3:P6)</f>
        <v>0</v>
      </c>
      <c r="Q7" s="241">
        <f>日工会外需国・地域別受注実績2025!P7/'2024'!P7*100</f>
        <v>0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177897</v>
      </c>
      <c r="AC7" s="213">
        <v>1.206</v>
      </c>
      <c r="AD7" s="114" t="s">
        <v>17</v>
      </c>
    </row>
    <row r="8" spans="1:33" customFormat="1" ht="14.1" customHeight="1" x14ac:dyDescent="0.15">
      <c r="A8" s="257" t="s">
        <v>61</v>
      </c>
      <c r="B8" s="255" t="s">
        <v>22</v>
      </c>
      <c r="C8" s="256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>
        <v>2662</v>
      </c>
      <c r="M8" s="112">
        <f>日工会外需国・地域別受注実績2025!L8/'2024'!L8*100</f>
        <v>121.83066361556062</v>
      </c>
      <c r="N8" s="61"/>
      <c r="O8" s="112">
        <f>日工会外需国・地域別受注実績2025!N8/'2024'!N8*100</f>
        <v>0</v>
      </c>
      <c r="P8" s="61"/>
      <c r="Q8" s="112">
        <f>日工会外需国・地域別受注実績2025!P8/'2024'!P8*100</f>
        <v>0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7311</v>
      </c>
      <c r="AC8" s="218">
        <v>0.83899999999999997</v>
      </c>
      <c r="AD8" s="114" t="s">
        <v>17</v>
      </c>
    </row>
    <row r="9" spans="1:33" customFormat="1" ht="14.1" customHeight="1" x14ac:dyDescent="0.15">
      <c r="A9" s="258"/>
      <c r="B9" s="260" t="s">
        <v>23</v>
      </c>
      <c r="C9" s="261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>
        <v>922</v>
      </c>
      <c r="M9" s="112">
        <f>日工会外需国・地域別受注実績2025!L9/'2024'!L9*100</f>
        <v>84.820607175712965</v>
      </c>
      <c r="N9" s="89"/>
      <c r="O9" s="112">
        <f>日工会外需国・地域別受注実績2025!N9/'2024'!N9*100</f>
        <v>0</v>
      </c>
      <c r="P9" s="89"/>
      <c r="Q9" s="112">
        <f>日工会外需国・地域別受注実績2025!P9/'2024'!P9*100</f>
        <v>0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3418</v>
      </c>
      <c r="AC9" s="212" t="s">
        <v>85</v>
      </c>
      <c r="AD9" s="114" t="s">
        <v>17</v>
      </c>
    </row>
    <row r="10" spans="1:33" customFormat="1" ht="14.1" customHeight="1" x14ac:dyDescent="0.15">
      <c r="A10" s="258"/>
      <c r="B10" s="260" t="s">
        <v>24</v>
      </c>
      <c r="C10" s="261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>
        <v>442</v>
      </c>
      <c r="M10" s="112">
        <f>日工会外需国・地域別受注実績2025!L10/'2024'!L10*100</f>
        <v>70.382165605095537</v>
      </c>
      <c r="N10" s="89"/>
      <c r="O10" s="112">
        <f>日工会外需国・地域別受注実績2025!N10/'2024'!N10*100</f>
        <v>0</v>
      </c>
      <c r="P10" s="89"/>
      <c r="Q10" s="112">
        <f>日工会外需国・地域別受注実績2025!P10/'2024'!P10*100</f>
        <v>0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3309</v>
      </c>
      <c r="AC10" s="212">
        <v>1.25</v>
      </c>
      <c r="AD10" s="114" t="s">
        <v>17</v>
      </c>
    </row>
    <row r="11" spans="1:33" customFormat="1" ht="14.1" customHeight="1" x14ac:dyDescent="0.15">
      <c r="A11" s="258"/>
      <c r="B11" s="260" t="s">
        <v>43</v>
      </c>
      <c r="C11" s="261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>
        <v>142</v>
      </c>
      <c r="M11" s="112">
        <f>日工会外需国・地域別受注実績2025!L11/'2024'!L11*100</f>
        <v>125.66371681415929</v>
      </c>
      <c r="N11" s="89"/>
      <c r="O11" s="112">
        <f>日工会外需国・地域別受注実績2025!N11/'2024'!N11*100</f>
        <v>0</v>
      </c>
      <c r="P11" s="89"/>
      <c r="Q11" s="112">
        <f>日工会外需国・地域別受注実績2025!P11/'2024'!P11*100</f>
        <v>0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882</v>
      </c>
      <c r="AC11" s="212">
        <v>0.95</v>
      </c>
      <c r="AD11" s="114"/>
    </row>
    <row r="12" spans="1:33" customFormat="1" ht="14.1" customHeight="1" x14ac:dyDescent="0.15">
      <c r="A12" s="258"/>
      <c r="B12" s="260" t="s">
        <v>44</v>
      </c>
      <c r="C12" s="261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>
        <v>453</v>
      </c>
      <c r="M12" s="112">
        <f>日工会外需国・地域別受注実績2025!L12/'2024'!L12*100</f>
        <v>240.95744680851064</v>
      </c>
      <c r="N12" s="89"/>
      <c r="O12" s="112">
        <f>日工会外需国・地域別受注実績2025!N12/'2024'!N12*100</f>
        <v>0</v>
      </c>
      <c r="P12" s="89"/>
      <c r="Q12" s="112">
        <f>日工会外需国・地域別受注実績2025!P12/'2024'!P12*100</f>
        <v>0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2484</v>
      </c>
      <c r="AC12" s="212">
        <v>1.379</v>
      </c>
      <c r="AD12" s="114"/>
    </row>
    <row r="13" spans="1:33" customFormat="1" ht="14.1" customHeight="1" x14ac:dyDescent="0.15">
      <c r="A13" s="258"/>
      <c r="B13" s="260" t="s">
        <v>45</v>
      </c>
      <c r="C13" s="261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>
        <v>1034</v>
      </c>
      <c r="M13" s="112">
        <f>日工会外需国・地域別受注実績2025!L13/'2024'!L13*100</f>
        <v>108.27225130890052</v>
      </c>
      <c r="N13" s="89"/>
      <c r="O13" s="112">
        <f>日工会外需国・地域別受注実績2025!N13/'2024'!N13*100</f>
        <v>0</v>
      </c>
      <c r="P13" s="89"/>
      <c r="Q13" s="112">
        <f>日工会外需国・地域別受注実績2025!P13/'2024'!P13*100</f>
        <v>0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6436</v>
      </c>
      <c r="AC13" s="212">
        <v>1.052</v>
      </c>
      <c r="AD13" s="114"/>
    </row>
    <row r="14" spans="1:33" customFormat="1" ht="14.1" customHeight="1" x14ac:dyDescent="0.15">
      <c r="A14" s="258"/>
      <c r="B14" s="255" t="s">
        <v>25</v>
      </c>
      <c r="C14" s="262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>
        <v>4527</v>
      </c>
      <c r="M14" s="112">
        <f>日工会外需国・地域別受注実績2025!L14/'2024'!L14*100</f>
        <v>107.83706526917581</v>
      </c>
      <c r="N14" s="89"/>
      <c r="O14" s="112">
        <f>日工会外需国・地域別受注実績2025!N14/'2024'!N14*100</f>
        <v>0</v>
      </c>
      <c r="P14" s="89"/>
      <c r="Q14" s="112">
        <f>日工会外需国・地域別受注実績2025!P14/'2024'!P14*100</f>
        <v>0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32867</v>
      </c>
      <c r="AC14" s="212">
        <v>1.401</v>
      </c>
      <c r="AD14" s="114" t="s">
        <v>17</v>
      </c>
    </row>
    <row r="15" spans="1:33" customFormat="1" ht="14.1" customHeight="1" x14ac:dyDescent="0.15">
      <c r="A15" s="258"/>
      <c r="B15" s="255" t="s">
        <v>20</v>
      </c>
      <c r="C15" s="262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>
        <v>16</v>
      </c>
      <c r="M15" s="122">
        <f>日工会外需国・地域別受注実績2025!L15/'2024'!L15*100</f>
        <v>27.586206896551722</v>
      </c>
      <c r="N15" s="95"/>
      <c r="O15" s="122">
        <f>日工会外需国・地域別受注実績2025!N15/'2024'!N15*100</f>
        <v>0</v>
      </c>
      <c r="P15" s="95"/>
      <c r="Q15" s="122">
        <f>日工会外需国・地域別受注実績2025!P15/'2024'!P15*100</f>
        <v>0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216</v>
      </c>
      <c r="AC15" s="217">
        <v>2.734</v>
      </c>
      <c r="AD15" s="114" t="s">
        <v>17</v>
      </c>
    </row>
    <row r="16" spans="1:33" customFormat="1" ht="14.1" customHeight="1" x14ac:dyDescent="0.15">
      <c r="A16" s="259"/>
      <c r="B16" s="256" t="s">
        <v>21</v>
      </c>
      <c r="C16" s="262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10198</v>
      </c>
      <c r="M16" s="124">
        <f>日工会外需国・地域別受注実績2025!L16/'2024'!L16*100</f>
        <v>108.35104122396939</v>
      </c>
      <c r="N16" s="96">
        <f>SUM(N8:N15)</f>
        <v>0</v>
      </c>
      <c r="O16" s="124">
        <f>日工会外需国・地域別受注実績2025!N16/'2024'!N16*100</f>
        <v>0</v>
      </c>
      <c r="P16" s="96">
        <f>SUM(P8:P15)</f>
        <v>0</v>
      </c>
      <c r="Q16" s="124">
        <f>日工会外需国・地域別受注実績2025!P16/'2024'!P16*100</f>
        <v>0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56923</v>
      </c>
      <c r="AC16" s="219">
        <v>1.167</v>
      </c>
      <c r="AD16" s="114" t="s">
        <v>17</v>
      </c>
    </row>
    <row r="17" spans="1:31" customFormat="1" ht="14.1" customHeight="1" x14ac:dyDescent="0.15">
      <c r="A17" s="255" t="s">
        <v>26</v>
      </c>
      <c r="B17" s="256"/>
      <c r="C17" s="262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45167</v>
      </c>
      <c r="M17" s="241">
        <f>日工会外需国・地域別受注実績2025!L17/'2024'!L17*100</f>
        <v>105.98850170127889</v>
      </c>
      <c r="N17" s="234">
        <f>SUM(N16,N7)</f>
        <v>0</v>
      </c>
      <c r="O17" s="241">
        <f>日工会外需国・地域別受注実績2025!N17/'2024'!N17*100</f>
        <v>0</v>
      </c>
      <c r="P17" s="234">
        <f>SUM(P16,P7)</f>
        <v>0</v>
      </c>
      <c r="Q17" s="241">
        <f>日工会外需国・地域別受注実績2025!P17/'2024'!P17*100</f>
        <v>0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234820</v>
      </c>
      <c r="AC17" s="213">
        <v>1.196</v>
      </c>
      <c r="AD17" s="114" t="s">
        <v>17</v>
      </c>
    </row>
    <row r="18" spans="1:31" customFormat="1" ht="14.1" customHeight="1" x14ac:dyDescent="0.15">
      <c r="A18" s="263" t="s">
        <v>27</v>
      </c>
      <c r="B18" s="252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>
        <v>3627</v>
      </c>
      <c r="M18" s="112">
        <f>日工会外需国・地域別受注実績2025!L18/'2024'!L18*100</f>
        <v>103.06905370843991</v>
      </c>
      <c r="N18" s="89"/>
      <c r="O18" s="112">
        <f>日工会外需国・地域別受注実績2025!N18/'2024'!N18*100</f>
        <v>0</v>
      </c>
      <c r="P18" s="89"/>
      <c r="Q18" s="112">
        <f>日工会外需国・地域別受注実績2025!P18/'2024'!P18*100</f>
        <v>0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17320</v>
      </c>
      <c r="AC18" s="218">
        <v>0.91800000000000004</v>
      </c>
      <c r="AD18" s="114" t="s">
        <v>17</v>
      </c>
    </row>
    <row r="19" spans="1:31" customFormat="1" ht="14.1" customHeight="1" x14ac:dyDescent="0.15">
      <c r="A19" s="263"/>
      <c r="B19" s="253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>
        <v>3257</v>
      </c>
      <c r="M19" s="112">
        <f>日工会外需国・地域別受注実績2025!L19/'2024'!L19*100</f>
        <v>135.31366846697134</v>
      </c>
      <c r="N19" s="89"/>
      <c r="O19" s="112">
        <f>日工会外需国・地域別受注実績2025!N19/'2024'!N19*100</f>
        <v>0</v>
      </c>
      <c r="P19" s="89"/>
      <c r="Q19" s="112">
        <f>日工会外需国・地域別受注実績2025!P19/'2024'!P19*100</f>
        <v>0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11505</v>
      </c>
      <c r="AC19" s="212">
        <v>1.012</v>
      </c>
      <c r="AD19" s="114" t="s">
        <v>17</v>
      </c>
    </row>
    <row r="20" spans="1:31" customFormat="1" ht="14.1" customHeight="1" x14ac:dyDescent="0.15">
      <c r="A20" s="263"/>
      <c r="B20" s="253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>
        <v>2138</v>
      </c>
      <c r="M20" s="112">
        <f>日工会外需国・地域別受注実績2025!L20/'2024'!L20*100</f>
        <v>111.76163094615788</v>
      </c>
      <c r="N20" s="89"/>
      <c r="O20" s="112">
        <f>日工会外需国・地域別受注実績2025!N20/'2024'!N20*100</f>
        <v>0</v>
      </c>
      <c r="P20" s="89"/>
      <c r="Q20" s="112">
        <f>日工会外需国・地域別受注実績2025!P20/'2024'!P20*100</f>
        <v>0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9005</v>
      </c>
      <c r="AC20" s="212">
        <v>1.0089999999999999</v>
      </c>
      <c r="AD20" s="114" t="s">
        <v>17</v>
      </c>
    </row>
    <row r="21" spans="1:31" customFormat="1" ht="14.1" customHeight="1" x14ac:dyDescent="0.15">
      <c r="A21" s="263"/>
      <c r="B21" s="253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>
        <v>1347</v>
      </c>
      <c r="M21" s="112">
        <f>日工会外需国・地域別受注実績2025!L21/'2024'!L21*100</f>
        <v>86.346153846153854</v>
      </c>
      <c r="N21" s="89"/>
      <c r="O21" s="112">
        <f>日工会外需国・地域別受注実績2025!N21/'2024'!N21*100</f>
        <v>0</v>
      </c>
      <c r="P21" s="89"/>
      <c r="Q21" s="112">
        <f>日工会外需国・地域別受注実績2025!P21/'2024'!P21*100</f>
        <v>0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5620</v>
      </c>
      <c r="AC21" s="212">
        <v>0.71899999999999997</v>
      </c>
      <c r="AD21" s="114" t="s">
        <v>17</v>
      </c>
    </row>
    <row r="22" spans="1:31" customFormat="1" ht="14.1" customHeight="1" x14ac:dyDescent="0.15">
      <c r="A22" s="263"/>
      <c r="B22" s="253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>
        <v>2566</v>
      </c>
      <c r="M22" s="122">
        <f>日工会外需国・地域別受注実績2025!L22/'2024'!L22*100</f>
        <v>71.876750700280112</v>
      </c>
      <c r="N22" s="95"/>
      <c r="O22" s="122">
        <f>日工会外需国・地域別受注実績2025!N22/'2024'!N22*100</f>
        <v>0</v>
      </c>
      <c r="P22" s="95"/>
      <c r="Q22" s="122">
        <f>日工会外需国・地域別受注実績2025!P22/'2024'!P22*100</f>
        <v>0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11919</v>
      </c>
      <c r="AC22" s="217">
        <v>0.68100000000000005</v>
      </c>
      <c r="AD22" s="114" t="s">
        <v>17</v>
      </c>
    </row>
    <row r="23" spans="1:31" customFormat="1" ht="14.1" customHeight="1" x14ac:dyDescent="0.15">
      <c r="A23" s="263"/>
      <c r="B23" s="254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12935</v>
      </c>
      <c r="M23" s="241">
        <f>日工会外需国・地域別受注実績2025!L23/'2024'!L23*100</f>
        <v>99.737836379057754</v>
      </c>
      <c r="N23" s="235">
        <f>SUM(N18:N22)</f>
        <v>0</v>
      </c>
      <c r="O23" s="241">
        <f>日工会外需国・地域別受注実績2025!N23/'2024'!N23*100</f>
        <v>0</v>
      </c>
      <c r="P23" s="235">
        <f>SUM(P18:P22)</f>
        <v>0</v>
      </c>
      <c r="Q23" s="241">
        <f>日工会外需国・地域別受注実績2025!P23/'2024'!P23*100</f>
        <v>0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55369</v>
      </c>
      <c r="AC23" s="213">
        <v>0.85899999999999999</v>
      </c>
      <c r="AD23" s="114" t="s">
        <v>17</v>
      </c>
    </row>
    <row r="24" spans="1:31" customFormat="1" ht="14.1" customHeight="1" x14ac:dyDescent="0.15">
      <c r="A24" s="263"/>
      <c r="B24" s="265" t="s">
        <v>53</v>
      </c>
      <c r="C24" s="255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>
        <v>2768</v>
      </c>
      <c r="M24" s="112">
        <f>日工会外需国・地域別受注実績2025!L24/'2024'!L24*100</f>
        <v>64.96127669561136</v>
      </c>
      <c r="N24" s="101"/>
      <c r="O24" s="112">
        <f>日工会外需国・地域別受注実績2025!N24/'2024'!N24*100</f>
        <v>0</v>
      </c>
      <c r="P24" s="101"/>
      <c r="Q24" s="112">
        <f>日工会外需国・地域別受注実績2025!P24/'2024'!P24*100</f>
        <v>0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18515</v>
      </c>
      <c r="AC24" s="218">
        <v>0.90700000000000003</v>
      </c>
      <c r="AD24" s="114"/>
    </row>
    <row r="25" spans="1:31" customFormat="1" ht="14.1" customHeight="1" x14ac:dyDescent="0.15">
      <c r="A25" s="263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>
        <v>1058</v>
      </c>
      <c r="M25" s="112">
        <f>日工会外需国・地域別受注実績2025!L25/'2024'!L25*100</f>
        <v>57.065803667745421</v>
      </c>
      <c r="N25" s="89"/>
      <c r="O25" s="112">
        <f>日工会外需国・地域別受注実績2025!N25/'2024'!N25*100</f>
        <v>0</v>
      </c>
      <c r="P25" s="89"/>
      <c r="Q25" s="112">
        <f>日工会外需国・地域別受注実績2025!P25/'2024'!P25*100</f>
        <v>0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7772</v>
      </c>
      <c r="AC25" s="212">
        <v>0.97</v>
      </c>
      <c r="AD25" s="114"/>
    </row>
    <row r="26" spans="1:31" customFormat="1" ht="14.1" customHeight="1" x14ac:dyDescent="0.15">
      <c r="A26" s="263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>
        <v>901</v>
      </c>
      <c r="M26" s="112">
        <f>日工会外需国・地域別受注実績2025!L26/'2024'!L26*100</f>
        <v>47.722457627118644</v>
      </c>
      <c r="N26" s="89"/>
      <c r="O26" s="112">
        <f>日工会外需国・地域別受注実績2025!N26/'2024'!N26*100</f>
        <v>0</v>
      </c>
      <c r="P26" s="89"/>
      <c r="Q26" s="112">
        <f>日工会外需国・地域別受注実績2025!P26/'2024'!P26*100</f>
        <v>0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6287</v>
      </c>
      <c r="AC26" s="212">
        <v>0.72</v>
      </c>
      <c r="AD26" s="114"/>
    </row>
    <row r="27" spans="1:31" customFormat="1" ht="14.1" customHeight="1" x14ac:dyDescent="0.15">
      <c r="A27" s="263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>
        <v>627</v>
      </c>
      <c r="M27" s="122">
        <f>日工会外需国・地域別受注実績2025!L27/'2024'!L27*100</f>
        <v>164.13612565445027</v>
      </c>
      <c r="N27" s="95"/>
      <c r="O27" s="122">
        <f>日工会外需国・地域別受注実績2025!N27/'2024'!N27*100</f>
        <v>0</v>
      </c>
      <c r="P27" s="95"/>
      <c r="Q27" s="122">
        <f>日工会外需国・地域別受注実績2025!P27/'2024'!P27*100</f>
        <v>0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3133</v>
      </c>
      <c r="AC27" s="217">
        <v>1.05</v>
      </c>
      <c r="AD27" s="114"/>
    </row>
    <row r="28" spans="1:31" customFormat="1" ht="14.1" customHeight="1" x14ac:dyDescent="0.15">
      <c r="A28" s="263"/>
      <c r="B28" s="266" t="s">
        <v>56</v>
      </c>
      <c r="C28" s="255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>
        <v>99</v>
      </c>
      <c r="M28" s="242">
        <f>日工会外需国・地域別受注実績2025!L28/'2024'!L28*100</f>
        <v>380.76923076923077</v>
      </c>
      <c r="N28" s="149"/>
      <c r="O28" s="242">
        <f>日工会外需国・地域別受注実績2025!N28/'2024'!N28*100</f>
        <v>0</v>
      </c>
      <c r="P28" s="149"/>
      <c r="Q28" s="242">
        <f>日工会外需国・地域別受注実績2025!P28/'2024'!P28*100</f>
        <v>0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801</v>
      </c>
      <c r="AC28" s="208">
        <v>1.833</v>
      </c>
      <c r="AD28" s="114" t="s">
        <v>17</v>
      </c>
    </row>
    <row r="29" spans="1:31" customFormat="1" ht="14.1" customHeight="1" x14ac:dyDescent="0.15">
      <c r="A29" s="263"/>
      <c r="B29" s="267" t="s">
        <v>57</v>
      </c>
      <c r="C29" s="267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>
        <v>31</v>
      </c>
      <c r="M29" s="122">
        <f>日工会外需国・地域別受注実績2025!L29/'2024'!L29*100</f>
        <v>442.85714285714289</v>
      </c>
      <c r="N29" s="101"/>
      <c r="O29" s="122">
        <f>日工会外需国・地域別受注実績2025!N29/'2024'!N29*100</f>
        <v>0</v>
      </c>
      <c r="P29" s="101"/>
      <c r="Q29" s="122">
        <f>日工会外需国・地域別受注実績2025!P29/'2024'!P29*100</f>
        <v>0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 t="shared" si="0"/>
        <v>85</v>
      </c>
      <c r="AC29" s="220">
        <v>2.6560000000000001</v>
      </c>
      <c r="AD29" s="114" t="s">
        <v>17</v>
      </c>
      <c r="AE29" s="103"/>
    </row>
    <row r="30" spans="1:31" customFormat="1" ht="14.1" customHeight="1" x14ac:dyDescent="0.15">
      <c r="A30" s="264"/>
      <c r="B30" s="256" t="s">
        <v>21</v>
      </c>
      <c r="C30" s="256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15833</v>
      </c>
      <c r="M30" s="241">
        <f>日工会外需国・地域別受注実績2025!L30/'2024'!L30*100</f>
        <v>91.716387649887039</v>
      </c>
      <c r="N30" s="234">
        <f>SUM(N23:N24,N28:N29)</f>
        <v>0</v>
      </c>
      <c r="O30" s="241">
        <f>日工会外需国・地域別受注実績2025!N30/'2024'!N30*100</f>
        <v>0</v>
      </c>
      <c r="P30" s="234">
        <f>SUM(P23:P24,P28:P29)</f>
        <v>0</v>
      </c>
      <c r="Q30" s="241">
        <f>日工会外需国・地域別受注実績2025!P30/'2024'!P30*100</f>
        <v>0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74770</v>
      </c>
      <c r="AC30" s="213">
        <v>0.876</v>
      </c>
      <c r="AD30" s="114" t="s">
        <v>17</v>
      </c>
      <c r="AE30" s="103"/>
    </row>
    <row r="31" spans="1:31" customFormat="1" ht="14.1" customHeight="1" x14ac:dyDescent="0.15">
      <c r="A31" s="252" t="s">
        <v>29</v>
      </c>
      <c r="B31" s="255" t="s">
        <v>30</v>
      </c>
      <c r="C31" s="256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>
        <v>28990</v>
      </c>
      <c r="M31" s="112">
        <f>日工会外需国・地域別受注実績2025!L31/'2024'!L31*100</f>
        <v>122.83898305084746</v>
      </c>
      <c r="N31" s="61"/>
      <c r="O31" s="112">
        <f>日工会外需国・地域別受注実績2025!N31/'2024'!N31*100</f>
        <v>0</v>
      </c>
      <c r="P31" s="61"/>
      <c r="Q31" s="112">
        <f>日工会外需国・地域別受注実績2025!P31/'2024'!P31*100</f>
        <v>0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124713</v>
      </c>
      <c r="AC31" s="218">
        <v>1.1299999999999999</v>
      </c>
      <c r="AD31" s="114" t="s">
        <v>17</v>
      </c>
      <c r="AE31" s="103"/>
    </row>
    <row r="32" spans="1:31" customFormat="1" ht="14.1" customHeight="1" x14ac:dyDescent="0.15">
      <c r="A32" s="253"/>
      <c r="B32" s="255" t="s">
        <v>31</v>
      </c>
      <c r="C32" s="256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>
        <v>1260</v>
      </c>
      <c r="M32" s="112">
        <f>日工会外需国・地域別受注実績2025!L32/'2024'!L32*100</f>
        <v>75.630252100840337</v>
      </c>
      <c r="N32" s="89"/>
      <c r="O32" s="112">
        <f>日工会外需国・地域別受注実績2025!N32/'2024'!N32*100</f>
        <v>0</v>
      </c>
      <c r="P32" s="89"/>
      <c r="Q32" s="112">
        <f>日工会外需国・地域別受注実績2025!P32/'2024'!P32*100</f>
        <v>0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6242</v>
      </c>
      <c r="AC32" s="212">
        <v>0.74</v>
      </c>
      <c r="AD32" s="114" t="s">
        <v>17</v>
      </c>
      <c r="AE32" s="103"/>
    </row>
    <row r="33" spans="1:31" customFormat="1" ht="14.1" customHeight="1" x14ac:dyDescent="0.15">
      <c r="A33" s="253"/>
      <c r="B33" s="255" t="s">
        <v>32</v>
      </c>
      <c r="C33" s="256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>
        <v>2541</v>
      </c>
      <c r="M33" s="122">
        <f>日工会外需国・地域別受注実績2025!L33/'2024'!L33*100</f>
        <v>107.39644970414201</v>
      </c>
      <c r="N33" s="95"/>
      <c r="O33" s="122">
        <f>日工会外需国・地域別受注実績2025!N33/'2024'!N33*100</f>
        <v>0</v>
      </c>
      <c r="P33" s="95"/>
      <c r="Q33" s="122">
        <f>日工会外需国・地域別受注実績2025!P33/'2024'!P33*100</f>
        <v>0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11038</v>
      </c>
      <c r="AC33" s="217">
        <v>1.131</v>
      </c>
      <c r="AD33" s="114" t="s">
        <v>17</v>
      </c>
      <c r="AE33" s="103"/>
    </row>
    <row r="34" spans="1:31" customFormat="1" ht="14.1" customHeight="1" x14ac:dyDescent="0.15">
      <c r="A34" s="254"/>
      <c r="B34" s="256" t="s">
        <v>21</v>
      </c>
      <c r="C34" s="256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32791</v>
      </c>
      <c r="M34" s="241">
        <f>日工会外需国・地域別受注実績2025!L34/'2024'!L34*100</f>
        <v>118.6703821656051</v>
      </c>
      <c r="N34" s="234">
        <f>SUM(N31:N33)</f>
        <v>0</v>
      </c>
      <c r="O34" s="241">
        <f>日工会外需国・地域別受注実績2025!N34/'2024'!N34*100</f>
        <v>0</v>
      </c>
      <c r="P34" s="234">
        <f>SUM(P31:P33)</f>
        <v>0</v>
      </c>
      <c r="Q34" s="241">
        <f>日工会外需国・地域別受注実績2025!P34/'2024'!P34*100</f>
        <v>0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141993</v>
      </c>
      <c r="AC34" s="213">
        <v>1.105</v>
      </c>
      <c r="AD34" s="114" t="s">
        <v>17</v>
      </c>
      <c r="AE34" s="103"/>
    </row>
    <row r="35" spans="1:31" customFormat="1" ht="14.1" customHeight="1" x14ac:dyDescent="0.15">
      <c r="A35" s="252" t="s">
        <v>33</v>
      </c>
      <c r="B35" s="255" t="s">
        <v>34</v>
      </c>
      <c r="C35" s="256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>
        <v>853</v>
      </c>
      <c r="M35" s="242">
        <f>日工会外需国・地域別受注実績2025!L35/'2024'!L35*100</f>
        <v>123.08802308802309</v>
      </c>
      <c r="N35" s="149"/>
      <c r="O35" s="242">
        <f>日工会外需国・地域別受注実績2025!N35/'2024'!N35*100</f>
        <v>0</v>
      </c>
      <c r="P35" s="149"/>
      <c r="Q35" s="242">
        <f>日工会外需国・地域別受注実績2025!P35/'2024'!P35*100</f>
        <v>0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4365</v>
      </c>
      <c r="AC35" s="208">
        <v>0.84099999999999997</v>
      </c>
      <c r="AD35" s="114" t="s">
        <v>17</v>
      </c>
      <c r="AE35" s="103"/>
    </row>
    <row r="36" spans="1:31" customFormat="1" ht="14.1" customHeight="1" x14ac:dyDescent="0.15">
      <c r="A36" s="253"/>
      <c r="B36" s="255" t="s">
        <v>20</v>
      </c>
      <c r="C36" s="256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>
        <v>50</v>
      </c>
      <c r="M36" s="136">
        <f>日工会外需国・地域別受注実績2025!L36/'2024'!L36*100</f>
        <v>39.0625</v>
      </c>
      <c r="N36" s="104"/>
      <c r="O36" s="136">
        <f>日工会外需国・地域別受注実績2025!N36/'2024'!N36*100</f>
        <v>0</v>
      </c>
      <c r="P36" s="104"/>
      <c r="Q36" s="136">
        <f>日工会外需国・地域別受注実績2025!P36/'2024'!P36*100</f>
        <v>0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801</v>
      </c>
      <c r="AC36" s="243">
        <v>1.903</v>
      </c>
      <c r="AD36" s="114" t="s">
        <v>17</v>
      </c>
      <c r="AE36" s="103"/>
    </row>
    <row r="37" spans="1:31" customFormat="1" ht="14.1" customHeight="1" x14ac:dyDescent="0.15">
      <c r="A37" s="254"/>
      <c r="B37" s="256" t="s">
        <v>21</v>
      </c>
      <c r="C37" s="256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903</v>
      </c>
      <c r="M37" s="245">
        <f>日工会外需国・地域別受注実績2025!L37/'2024'!L37*100</f>
        <v>109.98781973203411</v>
      </c>
      <c r="N37" s="244">
        <f>SUM(N35:N36)</f>
        <v>0</v>
      </c>
      <c r="O37" s="245">
        <f>日工会外需国・地域別受注実績2025!N37/'2024'!N37*100</f>
        <v>0</v>
      </c>
      <c r="P37" s="244">
        <f>SUM(P35:P36)</f>
        <v>0</v>
      </c>
      <c r="Q37" s="245">
        <f>日工会外需国・地域別受注実績2025!P37/'2024'!P37*100</f>
        <v>0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5166</v>
      </c>
      <c r="AC37" s="246">
        <v>0.92100000000000004</v>
      </c>
      <c r="AD37" s="114" t="s">
        <v>17</v>
      </c>
      <c r="AE37" s="103"/>
    </row>
    <row r="38" spans="1:31" customFormat="1" ht="14.1" customHeight="1" x14ac:dyDescent="0.15">
      <c r="A38" s="270" t="s">
        <v>58</v>
      </c>
      <c r="B38" s="273" t="s">
        <v>35</v>
      </c>
      <c r="C38" s="274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>
        <v>435</v>
      </c>
      <c r="M38" s="242">
        <f>日工会外需国・地域別受注実績2025!L38/'2024'!L38*100</f>
        <v>50.115207373271886</v>
      </c>
      <c r="N38" s="247"/>
      <c r="O38" s="242">
        <f>日工会外需国・地域別受注実績2025!N38/'2024'!N38*100</f>
        <v>0</v>
      </c>
      <c r="P38" s="247"/>
      <c r="Q38" s="242">
        <f>日工会外需国・地域別受注実績2025!P38/'2024'!P38*100</f>
        <v>0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2733</v>
      </c>
      <c r="AC38" s="248">
        <v>0.93500000000000005</v>
      </c>
      <c r="AD38" s="114" t="s">
        <v>17</v>
      </c>
      <c r="AE38" s="103"/>
    </row>
    <row r="39" spans="1:31" customFormat="1" ht="14.1" customHeight="1" x14ac:dyDescent="0.15">
      <c r="A39" s="271"/>
      <c r="B39" s="255" t="s">
        <v>20</v>
      </c>
      <c r="C39" s="256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>
        <v>180</v>
      </c>
      <c r="M39" s="122">
        <f>日工会外需国・地域別受注実績2025!L39/'2024'!L39*100</f>
        <v>216.86746987951807</v>
      </c>
      <c r="N39" s="249"/>
      <c r="O39" s="122">
        <f>日工会外需国・地域別受注実績2025!N39/'2024'!N39*100</f>
        <v>0</v>
      </c>
      <c r="P39" s="249"/>
      <c r="Q39" s="122">
        <f>日工会外需国・地域別受注実績2025!P39/'2024'!P39*100</f>
        <v>0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242</v>
      </c>
      <c r="AC39" s="239">
        <v>0.58499999999999996</v>
      </c>
      <c r="AD39" s="114" t="s">
        <v>17</v>
      </c>
      <c r="AE39" s="103"/>
    </row>
    <row r="40" spans="1:31" customFormat="1" ht="14.1" customHeight="1" x14ac:dyDescent="0.15">
      <c r="A40" s="272"/>
      <c r="B40" s="256" t="s">
        <v>21</v>
      </c>
      <c r="C40" s="256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615</v>
      </c>
      <c r="M40" s="241">
        <f>日工会外需国・地域別受注実績2025!L40/'2024'!L40*100</f>
        <v>64.66876971608832</v>
      </c>
      <c r="N40" s="234">
        <f>SUM(N38:N39)</f>
        <v>0</v>
      </c>
      <c r="O40" s="241">
        <f>日工会外需国・地域別受注実績2025!N40/'2024'!N40*100</f>
        <v>0</v>
      </c>
      <c r="P40" s="234">
        <f>SUM(P38:P39)</f>
        <v>0</v>
      </c>
      <c r="Q40" s="241">
        <f>日工会外需国・地域別受注実績2025!P40/'2024'!P40*100</f>
        <v>0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2975</v>
      </c>
      <c r="AC40" s="213">
        <v>0.89200000000000002</v>
      </c>
      <c r="AD40" s="114" t="s">
        <v>17</v>
      </c>
      <c r="AE40" s="103"/>
    </row>
    <row r="41" spans="1:31" customFormat="1" ht="14.1" customHeight="1" x14ac:dyDescent="0.15">
      <c r="A41" s="275" t="s">
        <v>67</v>
      </c>
      <c r="B41" s="276"/>
      <c r="C41" s="277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>
        <v>259</v>
      </c>
      <c r="M41" s="124">
        <f>日工会外需国・地域別受注実績2025!L41/'2024'!L41*100</f>
        <v>67.447916666666657</v>
      </c>
      <c r="N41" s="238"/>
      <c r="O41" s="124">
        <f>日工会外需国・地域別受注実績2025!N41/'2024'!N41*100</f>
        <v>0</v>
      </c>
      <c r="P41" s="238"/>
      <c r="Q41" s="124">
        <f>日工会外需国・地域別受注実績2025!P41/'2024'!P41*100</f>
        <v>0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1602</v>
      </c>
      <c r="AC41" s="237">
        <v>0.53300000000000003</v>
      </c>
      <c r="AD41" s="114"/>
      <c r="AE41" s="103"/>
    </row>
    <row r="42" spans="1:31" customFormat="1" ht="14.1" customHeight="1" x14ac:dyDescent="0.15">
      <c r="A42" s="275" t="s">
        <v>60</v>
      </c>
      <c r="B42" s="276"/>
      <c r="C42" s="277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>
        <v>134</v>
      </c>
      <c r="M42" s="124">
        <f>日工会外需国・地域別受注実績2025!L42/'2024'!L42*100</f>
        <v>496.2962962962963</v>
      </c>
      <c r="N42" s="238"/>
      <c r="O42" s="124" t="e">
        <f>日工会外需国・地域別受注実績2025!N42/'2024'!N42*100</f>
        <v>#DIV/0!</v>
      </c>
      <c r="P42" s="238"/>
      <c r="Q42" s="124">
        <f>日工会外需国・地域別受注実績2025!P42/'2024'!P42*100</f>
        <v>0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629</v>
      </c>
      <c r="AC42" s="237">
        <v>1.3919999999999999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95702</v>
      </c>
      <c r="M43" s="122">
        <f>日工会外需国・地域別受注実績2025!L43/'2024'!L43*100</f>
        <v>106.69951947197663</v>
      </c>
      <c r="N43" s="101">
        <f>SUM(N17,N30,N34,N37,N40:N42)</f>
        <v>0</v>
      </c>
      <c r="O43" s="122">
        <f>日工会外需国・地域別受注実績2025!N43/'2024'!N43*100</f>
        <v>0</v>
      </c>
      <c r="P43" s="101">
        <f>SUM(P17,P30,P34,P37,P40:P42)</f>
        <v>0</v>
      </c>
      <c r="Q43" s="122">
        <f>日工会外需国・地域別受注実績2025!P43/'2024'!P43*100</f>
        <v>0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461955</v>
      </c>
      <c r="AC43" s="220">
        <v>1.093</v>
      </c>
      <c r="AD43" s="114" t="s">
        <v>17</v>
      </c>
    </row>
    <row r="44" spans="1:31" customFormat="1" ht="14.1" customHeight="1" x14ac:dyDescent="0.15">
      <c r="A44" s="141"/>
      <c r="B44" s="268" t="s">
        <v>38</v>
      </c>
      <c r="C44" s="269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>
        <v>94721</v>
      </c>
      <c r="M44" s="241">
        <f>日工会外需国・地域別受注実績2025!L44/'2024'!L44*100</f>
        <v>106.15138067061145</v>
      </c>
      <c r="N44" s="234"/>
      <c r="O44" s="241">
        <f>日工会外需国・地域別受注実績2025!N44/'2024'!N44*100</f>
        <v>0</v>
      </c>
      <c r="P44" s="234"/>
      <c r="Q44" s="241">
        <f>日工会外需国・地域別受注実績2025!P44/'2024'!P44*100</f>
        <v>0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458755</v>
      </c>
      <c r="AC44" s="213">
        <v>1.0920000000000001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1" t="s">
        <v>82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2" t="s">
        <v>15</v>
      </c>
      <c r="B3" s="255" t="s">
        <v>16</v>
      </c>
      <c r="C3" s="256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53"/>
      <c r="B4" s="255" t="s">
        <v>18</v>
      </c>
      <c r="C4" s="256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53"/>
      <c r="B5" s="255" t="s">
        <v>19</v>
      </c>
      <c r="C5" s="256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53"/>
      <c r="B6" s="255" t="s">
        <v>20</v>
      </c>
      <c r="C6" s="256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54"/>
      <c r="B7" s="256" t="s">
        <v>21</v>
      </c>
      <c r="C7" s="256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57" t="s">
        <v>61</v>
      </c>
      <c r="B8" s="255" t="s">
        <v>22</v>
      </c>
      <c r="C8" s="256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58"/>
      <c r="B9" s="260" t="s">
        <v>23</v>
      </c>
      <c r="C9" s="261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58"/>
      <c r="B10" s="260" t="s">
        <v>24</v>
      </c>
      <c r="C10" s="261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58"/>
      <c r="B11" s="260" t="s">
        <v>43</v>
      </c>
      <c r="C11" s="261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58"/>
      <c r="B12" s="260" t="s">
        <v>44</v>
      </c>
      <c r="C12" s="261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58"/>
      <c r="B13" s="260" t="s">
        <v>45</v>
      </c>
      <c r="C13" s="261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58"/>
      <c r="B14" s="255" t="s">
        <v>25</v>
      </c>
      <c r="C14" s="262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58"/>
      <c r="B15" s="255" t="s">
        <v>20</v>
      </c>
      <c r="C15" s="262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59"/>
      <c r="B16" s="256" t="s">
        <v>21</v>
      </c>
      <c r="C16" s="262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55" t="s">
        <v>26</v>
      </c>
      <c r="B17" s="256"/>
      <c r="C17" s="262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3" t="s">
        <v>27</v>
      </c>
      <c r="B18" s="252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3"/>
      <c r="B19" s="253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3"/>
      <c r="B20" s="253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3"/>
      <c r="B21" s="253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3"/>
      <c r="B22" s="253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3"/>
      <c r="B23" s="254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3"/>
      <c r="B24" s="265" t="s">
        <v>53</v>
      </c>
      <c r="C24" s="255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3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3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3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3"/>
      <c r="B28" s="266" t="s">
        <v>56</v>
      </c>
      <c r="C28" s="255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3"/>
      <c r="B29" s="267" t="s">
        <v>57</v>
      </c>
      <c r="C29" s="267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64"/>
      <c r="B30" s="256" t="s">
        <v>21</v>
      </c>
      <c r="C30" s="256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52" t="s">
        <v>29</v>
      </c>
      <c r="B31" s="255" t="s">
        <v>30</v>
      </c>
      <c r="C31" s="256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53"/>
      <c r="B32" s="255" t="s">
        <v>31</v>
      </c>
      <c r="C32" s="256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53"/>
      <c r="B33" s="255" t="s">
        <v>32</v>
      </c>
      <c r="C33" s="256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54"/>
      <c r="B34" s="256" t="s">
        <v>21</v>
      </c>
      <c r="C34" s="256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52" t="s">
        <v>33</v>
      </c>
      <c r="B35" s="255" t="s">
        <v>34</v>
      </c>
      <c r="C35" s="256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53"/>
      <c r="B36" s="255" t="s">
        <v>20</v>
      </c>
      <c r="C36" s="256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54"/>
      <c r="B37" s="256" t="s">
        <v>21</v>
      </c>
      <c r="C37" s="256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70" t="s">
        <v>58</v>
      </c>
      <c r="B38" s="273" t="s">
        <v>35</v>
      </c>
      <c r="C38" s="274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71"/>
      <c r="B39" s="255" t="s">
        <v>20</v>
      </c>
      <c r="C39" s="256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72"/>
      <c r="B40" s="256" t="s">
        <v>21</v>
      </c>
      <c r="C40" s="256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75" t="s">
        <v>67</v>
      </c>
      <c r="B41" s="276"/>
      <c r="C41" s="277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75" t="s">
        <v>60</v>
      </c>
      <c r="B42" s="276"/>
      <c r="C42" s="277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68" t="s">
        <v>38</v>
      </c>
      <c r="C44" s="269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7" sqref="AC7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1" t="s">
        <v>75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2" t="s">
        <v>15</v>
      </c>
      <c r="B3" s="255" t="s">
        <v>16</v>
      </c>
      <c r="C3" s="256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53"/>
      <c r="B4" s="255" t="s">
        <v>18</v>
      </c>
      <c r="C4" s="256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53"/>
      <c r="B5" s="255" t="s">
        <v>19</v>
      </c>
      <c r="C5" s="256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53"/>
      <c r="B6" s="255" t="s">
        <v>20</v>
      </c>
      <c r="C6" s="256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54"/>
      <c r="B7" s="256" t="s">
        <v>21</v>
      </c>
      <c r="C7" s="256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57" t="s">
        <v>61</v>
      </c>
      <c r="B8" s="255" t="s">
        <v>22</v>
      </c>
      <c r="C8" s="256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58"/>
      <c r="B9" s="260" t="s">
        <v>23</v>
      </c>
      <c r="C9" s="261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58"/>
      <c r="B10" s="260" t="s">
        <v>24</v>
      </c>
      <c r="C10" s="261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58"/>
      <c r="B11" s="260" t="s">
        <v>43</v>
      </c>
      <c r="C11" s="261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58"/>
      <c r="B12" s="260" t="s">
        <v>44</v>
      </c>
      <c r="C12" s="261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58"/>
      <c r="B13" s="260" t="s">
        <v>45</v>
      </c>
      <c r="C13" s="261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58"/>
      <c r="B14" s="255" t="s">
        <v>25</v>
      </c>
      <c r="C14" s="262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58"/>
      <c r="B15" s="255" t="s">
        <v>20</v>
      </c>
      <c r="C15" s="262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78"/>
      <c r="B16" s="256" t="s">
        <v>21</v>
      </c>
      <c r="C16" s="262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55" t="s">
        <v>26</v>
      </c>
      <c r="B17" s="256"/>
      <c r="C17" s="262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3" t="s">
        <v>27</v>
      </c>
      <c r="B18" s="252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3"/>
      <c r="B19" s="253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3"/>
      <c r="B20" s="253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3"/>
      <c r="B21" s="253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3"/>
      <c r="B22" s="253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3"/>
      <c r="B23" s="254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3"/>
      <c r="B24" s="265" t="s">
        <v>53</v>
      </c>
      <c r="C24" s="255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3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3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3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3"/>
      <c r="B28" s="266" t="s">
        <v>56</v>
      </c>
      <c r="C28" s="255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3"/>
      <c r="B29" s="267" t="s">
        <v>57</v>
      </c>
      <c r="C29" s="267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4"/>
      <c r="B30" s="256" t="s">
        <v>21</v>
      </c>
      <c r="C30" s="256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52" t="s">
        <v>29</v>
      </c>
      <c r="B31" s="255" t="s">
        <v>30</v>
      </c>
      <c r="C31" s="256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53"/>
      <c r="B32" s="255" t="s">
        <v>31</v>
      </c>
      <c r="C32" s="256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53"/>
      <c r="B33" s="255" t="s">
        <v>32</v>
      </c>
      <c r="C33" s="256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54"/>
      <c r="B34" s="256" t="s">
        <v>21</v>
      </c>
      <c r="C34" s="256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52" t="s">
        <v>33</v>
      </c>
      <c r="B35" s="255" t="s">
        <v>34</v>
      </c>
      <c r="C35" s="256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53"/>
      <c r="B36" s="255" t="s">
        <v>20</v>
      </c>
      <c r="C36" s="256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54"/>
      <c r="B37" s="256" t="s">
        <v>21</v>
      </c>
      <c r="C37" s="256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70" t="s">
        <v>58</v>
      </c>
      <c r="B38" s="273" t="s">
        <v>35</v>
      </c>
      <c r="C38" s="274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71"/>
      <c r="B39" s="255" t="s">
        <v>20</v>
      </c>
      <c r="C39" s="256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72"/>
      <c r="B40" s="256" t="s">
        <v>21</v>
      </c>
      <c r="C40" s="256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75" t="s">
        <v>67</v>
      </c>
      <c r="B41" s="276"/>
      <c r="C41" s="277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75" t="s">
        <v>60</v>
      </c>
      <c r="B42" s="276"/>
      <c r="C42" s="277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68" t="s">
        <v>38</v>
      </c>
      <c r="C44" s="269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51" t="s">
        <v>73</v>
      </c>
      <c r="B2" s="251"/>
      <c r="C2" s="251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52" t="s">
        <v>15</v>
      </c>
      <c r="B3" s="255" t="s">
        <v>16</v>
      </c>
      <c r="C3" s="256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53"/>
      <c r="B4" s="255" t="s">
        <v>18</v>
      </c>
      <c r="C4" s="256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53"/>
      <c r="B5" s="255" t="s">
        <v>19</v>
      </c>
      <c r="C5" s="256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53"/>
      <c r="B6" s="255" t="s">
        <v>20</v>
      </c>
      <c r="C6" s="256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54"/>
      <c r="B7" s="256" t="s">
        <v>21</v>
      </c>
      <c r="C7" s="256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57" t="s">
        <v>61</v>
      </c>
      <c r="B8" s="255" t="s">
        <v>22</v>
      </c>
      <c r="C8" s="256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58"/>
      <c r="B9" s="260" t="s">
        <v>23</v>
      </c>
      <c r="C9" s="261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58"/>
      <c r="B10" s="260" t="s">
        <v>24</v>
      </c>
      <c r="C10" s="261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58"/>
      <c r="B11" s="260" t="s">
        <v>43</v>
      </c>
      <c r="C11" s="261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58"/>
      <c r="B12" s="260" t="s">
        <v>44</v>
      </c>
      <c r="C12" s="261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58"/>
      <c r="B13" s="260" t="s">
        <v>45</v>
      </c>
      <c r="C13" s="261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58"/>
      <c r="B14" s="255" t="s">
        <v>25</v>
      </c>
      <c r="C14" s="262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58"/>
      <c r="B15" s="255" t="s">
        <v>20</v>
      </c>
      <c r="C15" s="262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78"/>
      <c r="B16" s="256" t="s">
        <v>21</v>
      </c>
      <c r="C16" s="262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55" t="s">
        <v>26</v>
      </c>
      <c r="B17" s="256"/>
      <c r="C17" s="262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3" t="s">
        <v>27</v>
      </c>
      <c r="B18" s="252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3"/>
      <c r="B19" s="253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3"/>
      <c r="B20" s="253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3"/>
      <c r="B21" s="253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3"/>
      <c r="B22" s="253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3"/>
      <c r="B23" s="254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3"/>
      <c r="B24" s="265" t="s">
        <v>53</v>
      </c>
      <c r="C24" s="255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3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3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3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3"/>
      <c r="B28" s="266" t="s">
        <v>56</v>
      </c>
      <c r="C28" s="255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3"/>
      <c r="B29" s="267" t="s">
        <v>57</v>
      </c>
      <c r="C29" s="267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4"/>
      <c r="B30" s="256" t="s">
        <v>21</v>
      </c>
      <c r="C30" s="256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52" t="s">
        <v>29</v>
      </c>
      <c r="B31" s="255" t="s">
        <v>30</v>
      </c>
      <c r="C31" s="256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53"/>
      <c r="B32" s="255" t="s">
        <v>31</v>
      </c>
      <c r="C32" s="256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53"/>
      <c r="B33" s="255" t="s">
        <v>32</v>
      </c>
      <c r="C33" s="256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54"/>
      <c r="B34" s="256" t="s">
        <v>21</v>
      </c>
      <c r="C34" s="256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52" t="s">
        <v>33</v>
      </c>
      <c r="B35" s="255" t="s">
        <v>34</v>
      </c>
      <c r="C35" s="256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53"/>
      <c r="B36" s="255" t="s">
        <v>20</v>
      </c>
      <c r="C36" s="256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54"/>
      <c r="B37" s="256" t="s">
        <v>21</v>
      </c>
      <c r="C37" s="256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70" t="s">
        <v>58</v>
      </c>
      <c r="B38" s="273" t="s">
        <v>35</v>
      </c>
      <c r="C38" s="274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71"/>
      <c r="B39" s="255" t="s">
        <v>20</v>
      </c>
      <c r="C39" s="256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72"/>
      <c r="B40" s="256" t="s">
        <v>21</v>
      </c>
      <c r="C40" s="256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75" t="s">
        <v>67</v>
      </c>
      <c r="B41" s="276"/>
      <c r="C41" s="277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75" t="s">
        <v>60</v>
      </c>
      <c r="B42" s="276"/>
      <c r="C42" s="277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68" t="s">
        <v>38</v>
      </c>
      <c r="C44" s="269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51" t="s">
        <v>72</v>
      </c>
      <c r="B2" s="299"/>
      <c r="C2" s="299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7" t="s">
        <v>15</v>
      </c>
      <c r="B3" s="273" t="s">
        <v>16</v>
      </c>
      <c r="C3" s="274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88"/>
      <c r="B4" s="273" t="s">
        <v>18</v>
      </c>
      <c r="C4" s="274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88"/>
      <c r="B5" s="273" t="s">
        <v>19</v>
      </c>
      <c r="C5" s="274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88"/>
      <c r="B6" s="273" t="s">
        <v>20</v>
      </c>
      <c r="C6" s="274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89"/>
      <c r="B7" s="274" t="s">
        <v>21</v>
      </c>
      <c r="C7" s="274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96" t="s">
        <v>61</v>
      </c>
      <c r="B8" s="273" t="s">
        <v>22</v>
      </c>
      <c r="C8" s="274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97"/>
      <c r="B9" s="273" t="s">
        <v>23</v>
      </c>
      <c r="C9" s="290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97"/>
      <c r="B10" s="273" t="s">
        <v>24</v>
      </c>
      <c r="C10" s="290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97"/>
      <c r="B11" s="273" t="s">
        <v>43</v>
      </c>
      <c r="C11" s="290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97"/>
      <c r="B12" s="273" t="s">
        <v>44</v>
      </c>
      <c r="C12" s="290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97"/>
      <c r="B13" s="273" t="s">
        <v>45</v>
      </c>
      <c r="C13" s="290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97"/>
      <c r="B14" s="273" t="s">
        <v>25</v>
      </c>
      <c r="C14" s="290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97"/>
      <c r="B15" s="273" t="s">
        <v>20</v>
      </c>
      <c r="C15" s="290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298"/>
      <c r="B16" s="274" t="s">
        <v>21</v>
      </c>
      <c r="C16" s="290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73" t="s">
        <v>26</v>
      </c>
      <c r="B17" s="274"/>
      <c r="C17" s="290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91" t="s">
        <v>27</v>
      </c>
      <c r="B18" s="287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91"/>
      <c r="B19" s="288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91"/>
      <c r="B20" s="288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91"/>
      <c r="B21" s="288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91"/>
      <c r="B22" s="288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91"/>
      <c r="B23" s="288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91"/>
      <c r="B24" s="289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91"/>
      <c r="B25" s="293" t="s">
        <v>53</v>
      </c>
      <c r="C25" s="273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91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91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91"/>
      <c r="B28" s="294" t="s">
        <v>56</v>
      </c>
      <c r="C28" s="273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91"/>
      <c r="B29" s="295" t="s">
        <v>57</v>
      </c>
      <c r="C29" s="295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92"/>
      <c r="B30" s="274" t="s">
        <v>21</v>
      </c>
      <c r="C30" s="274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7" t="s">
        <v>29</v>
      </c>
      <c r="B31" s="273" t="s">
        <v>30</v>
      </c>
      <c r="C31" s="274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88"/>
      <c r="B32" s="273" t="s">
        <v>31</v>
      </c>
      <c r="C32" s="274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88"/>
      <c r="B33" s="273" t="s">
        <v>32</v>
      </c>
      <c r="C33" s="274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89"/>
      <c r="B34" s="274" t="s">
        <v>21</v>
      </c>
      <c r="C34" s="274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7" t="s">
        <v>33</v>
      </c>
      <c r="B35" s="273" t="s">
        <v>34</v>
      </c>
      <c r="C35" s="274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88"/>
      <c r="B36" s="273" t="s">
        <v>20</v>
      </c>
      <c r="C36" s="274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89"/>
      <c r="B37" s="274" t="s">
        <v>21</v>
      </c>
      <c r="C37" s="274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81" t="s">
        <v>58</v>
      </c>
      <c r="B38" s="273" t="s">
        <v>35</v>
      </c>
      <c r="C38" s="274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82"/>
      <c r="B39" s="273" t="s">
        <v>20</v>
      </c>
      <c r="C39" s="274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83"/>
      <c r="B40" s="274" t="s">
        <v>21</v>
      </c>
      <c r="C40" s="274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84" t="s">
        <v>59</v>
      </c>
      <c r="B41" s="285"/>
      <c r="C41" s="286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84" t="s">
        <v>60</v>
      </c>
      <c r="B42" s="285"/>
      <c r="C42" s="286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79" t="s">
        <v>38</v>
      </c>
      <c r="C44" s="280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AC22" sqref="AC2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51" t="s">
        <v>76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7" t="s">
        <v>15</v>
      </c>
      <c r="B3" s="273" t="s">
        <v>16</v>
      </c>
      <c r="C3" s="274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88"/>
      <c r="B4" s="273" t="s">
        <v>18</v>
      </c>
      <c r="C4" s="274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88"/>
      <c r="B5" s="273" t="s">
        <v>19</v>
      </c>
      <c r="C5" s="274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88"/>
      <c r="B6" s="273" t="s">
        <v>20</v>
      </c>
      <c r="C6" s="274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89"/>
      <c r="B7" s="274" t="s">
        <v>21</v>
      </c>
      <c r="C7" s="274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96" t="s">
        <v>61</v>
      </c>
      <c r="B8" s="273" t="s">
        <v>22</v>
      </c>
      <c r="C8" s="274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97"/>
      <c r="B9" s="273" t="s">
        <v>23</v>
      </c>
      <c r="C9" s="290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97"/>
      <c r="B10" s="273" t="s">
        <v>24</v>
      </c>
      <c r="C10" s="290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97"/>
      <c r="B11" s="273" t="s">
        <v>43</v>
      </c>
      <c r="C11" s="290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97"/>
      <c r="B12" s="273" t="s">
        <v>44</v>
      </c>
      <c r="C12" s="290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97"/>
      <c r="B13" s="273" t="s">
        <v>45</v>
      </c>
      <c r="C13" s="290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97"/>
      <c r="B14" s="273" t="s">
        <v>25</v>
      </c>
      <c r="C14" s="290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97"/>
      <c r="B15" s="273" t="s">
        <v>20</v>
      </c>
      <c r="C15" s="290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298"/>
      <c r="B16" s="274" t="s">
        <v>21</v>
      </c>
      <c r="C16" s="290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73" t="s">
        <v>26</v>
      </c>
      <c r="B17" s="274"/>
      <c r="C17" s="290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91" t="s">
        <v>27</v>
      </c>
      <c r="B18" s="287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91"/>
      <c r="B19" s="288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91"/>
      <c r="B20" s="288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91"/>
      <c r="B21" s="288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91"/>
      <c r="B22" s="288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91"/>
      <c r="B23" s="288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91"/>
      <c r="B24" s="289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91"/>
      <c r="B25" s="293" t="s">
        <v>53</v>
      </c>
      <c r="C25" s="273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91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91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91"/>
      <c r="B28" s="294" t="s">
        <v>56</v>
      </c>
      <c r="C28" s="273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91"/>
      <c r="B29" s="295" t="s">
        <v>57</v>
      </c>
      <c r="C29" s="295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92"/>
      <c r="B30" s="274" t="s">
        <v>21</v>
      </c>
      <c r="C30" s="274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7" t="s">
        <v>29</v>
      </c>
      <c r="B31" s="273" t="s">
        <v>30</v>
      </c>
      <c r="C31" s="274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88"/>
      <c r="B32" s="273" t="s">
        <v>31</v>
      </c>
      <c r="C32" s="274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88"/>
      <c r="B33" s="273" t="s">
        <v>32</v>
      </c>
      <c r="C33" s="274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89"/>
      <c r="B34" s="274" t="s">
        <v>21</v>
      </c>
      <c r="C34" s="274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7" t="s">
        <v>33</v>
      </c>
      <c r="B35" s="273" t="s">
        <v>34</v>
      </c>
      <c r="C35" s="274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88"/>
      <c r="B36" s="273" t="s">
        <v>20</v>
      </c>
      <c r="C36" s="274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89"/>
      <c r="B37" s="274" t="s">
        <v>21</v>
      </c>
      <c r="C37" s="274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81" t="s">
        <v>58</v>
      </c>
      <c r="B38" s="273" t="s">
        <v>35</v>
      </c>
      <c r="C38" s="274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82"/>
      <c r="B39" s="273" t="s">
        <v>20</v>
      </c>
      <c r="C39" s="274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83"/>
      <c r="B40" s="274" t="s">
        <v>21</v>
      </c>
      <c r="C40" s="274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84" t="s">
        <v>59</v>
      </c>
      <c r="B41" s="285"/>
      <c r="C41" s="286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84" t="s">
        <v>60</v>
      </c>
      <c r="B42" s="285"/>
      <c r="C42" s="286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79" t="s">
        <v>38</v>
      </c>
      <c r="C44" s="280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51" t="s">
        <v>77</v>
      </c>
      <c r="B2" s="300"/>
      <c r="C2" s="30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7" t="s">
        <v>15</v>
      </c>
      <c r="B3" s="273" t="s">
        <v>16</v>
      </c>
      <c r="C3" s="274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88"/>
      <c r="B4" s="273" t="s">
        <v>18</v>
      </c>
      <c r="C4" s="274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88"/>
      <c r="B5" s="273" t="s">
        <v>19</v>
      </c>
      <c r="C5" s="274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88"/>
      <c r="B6" s="273" t="s">
        <v>20</v>
      </c>
      <c r="C6" s="274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89"/>
      <c r="B7" s="274" t="s">
        <v>21</v>
      </c>
      <c r="C7" s="274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96" t="s">
        <v>61</v>
      </c>
      <c r="B8" s="273" t="s">
        <v>22</v>
      </c>
      <c r="C8" s="274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97"/>
      <c r="B9" s="273" t="s">
        <v>23</v>
      </c>
      <c r="C9" s="290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97"/>
      <c r="B10" s="273" t="s">
        <v>24</v>
      </c>
      <c r="C10" s="290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97"/>
      <c r="B11" s="273" t="s">
        <v>43</v>
      </c>
      <c r="C11" s="290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97"/>
      <c r="B12" s="273" t="s">
        <v>44</v>
      </c>
      <c r="C12" s="290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97"/>
      <c r="B13" s="273" t="s">
        <v>45</v>
      </c>
      <c r="C13" s="290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97"/>
      <c r="B14" s="273" t="s">
        <v>25</v>
      </c>
      <c r="C14" s="290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97"/>
      <c r="B15" s="273" t="s">
        <v>20</v>
      </c>
      <c r="C15" s="290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298"/>
      <c r="B16" s="274" t="s">
        <v>21</v>
      </c>
      <c r="C16" s="290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73" t="s">
        <v>26</v>
      </c>
      <c r="B17" s="274"/>
      <c r="C17" s="290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91" t="s">
        <v>27</v>
      </c>
      <c r="B18" s="287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91"/>
      <c r="B19" s="288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91"/>
      <c r="B20" s="288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91"/>
      <c r="B21" s="288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91"/>
      <c r="B22" s="288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91"/>
      <c r="B23" s="288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91"/>
      <c r="B24" s="289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91"/>
      <c r="B25" s="293" t="s">
        <v>53</v>
      </c>
      <c r="C25" s="273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91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91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91"/>
      <c r="B28" s="294" t="s">
        <v>56</v>
      </c>
      <c r="C28" s="273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91"/>
      <c r="B29" s="295" t="s">
        <v>57</v>
      </c>
      <c r="C29" s="295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92"/>
      <c r="B30" s="274" t="s">
        <v>21</v>
      </c>
      <c r="C30" s="274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7" t="s">
        <v>29</v>
      </c>
      <c r="B31" s="273" t="s">
        <v>30</v>
      </c>
      <c r="C31" s="274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88"/>
      <c r="B32" s="273" t="s">
        <v>31</v>
      </c>
      <c r="C32" s="274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88"/>
      <c r="B33" s="273" t="s">
        <v>32</v>
      </c>
      <c r="C33" s="274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89"/>
      <c r="B34" s="274" t="s">
        <v>21</v>
      </c>
      <c r="C34" s="274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7" t="s">
        <v>33</v>
      </c>
      <c r="B35" s="273" t="s">
        <v>34</v>
      </c>
      <c r="C35" s="274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88"/>
      <c r="B36" s="273" t="s">
        <v>20</v>
      </c>
      <c r="C36" s="274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89"/>
      <c r="B37" s="274" t="s">
        <v>21</v>
      </c>
      <c r="C37" s="274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81" t="s">
        <v>58</v>
      </c>
      <c r="B38" s="273" t="s">
        <v>35</v>
      </c>
      <c r="C38" s="274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82"/>
      <c r="B39" s="273" t="s">
        <v>20</v>
      </c>
      <c r="C39" s="274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83"/>
      <c r="B40" s="274" t="s">
        <v>21</v>
      </c>
      <c r="C40" s="274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84" t="s">
        <v>59</v>
      </c>
      <c r="B41" s="285"/>
      <c r="C41" s="286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84" t="s">
        <v>60</v>
      </c>
      <c r="B42" s="285"/>
      <c r="C42" s="286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79" t="s">
        <v>38</v>
      </c>
      <c r="C44" s="280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2025-06-25T08:35:15Z</dcterms:modified>
</cp:coreProperties>
</file>